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ug.hall\Desktop\2015-09 Cal Poly BRAE 470\00 2015-09 Hall lectures\"/>
    </mc:Choice>
  </mc:AlternateContent>
  <bookViews>
    <workbookView xWindow="0" yWindow="0" windowWidth="21600" windowHeight="10030"/>
  </bookViews>
  <sheets>
    <sheet name="cell I-V" sheetId="2" r:id="rId1"/>
    <sheet name="results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3" l="1"/>
  <c r="E6" i="3"/>
  <c r="C6" i="3"/>
  <c r="B4" i="2" l="1"/>
  <c r="B7" i="2" l="1"/>
  <c r="G54" i="2"/>
  <c r="H54" i="2" s="1"/>
  <c r="I54" i="2" s="1"/>
  <c r="G24" i="2"/>
  <c r="H24" i="2" s="1"/>
  <c r="I24" i="2" s="1"/>
  <c r="G28" i="2"/>
  <c r="H28" i="2" s="1"/>
  <c r="I28" i="2" s="1"/>
  <c r="G32" i="2"/>
  <c r="H32" i="2" s="1"/>
  <c r="I32" i="2" s="1"/>
  <c r="G31" i="2"/>
  <c r="H31" i="2" s="1"/>
  <c r="I31" i="2" s="1"/>
  <c r="G55" i="2"/>
  <c r="H55" i="2" s="1"/>
  <c r="I55" i="2" s="1"/>
  <c r="G25" i="2"/>
  <c r="H25" i="2" s="1"/>
  <c r="I25" i="2" s="1"/>
  <c r="G29" i="2"/>
  <c r="H29" i="2" s="1"/>
  <c r="I29" i="2" s="1"/>
  <c r="G33" i="2"/>
  <c r="H33" i="2" s="1"/>
  <c r="I33" i="2" s="1"/>
  <c r="G27" i="2"/>
  <c r="H27" i="2" s="1"/>
  <c r="I27" i="2" s="1"/>
  <c r="G56" i="2"/>
  <c r="H56" i="2" s="1"/>
  <c r="I56" i="2" s="1"/>
  <c r="G26" i="2"/>
  <c r="H26" i="2" s="1"/>
  <c r="I26" i="2" s="1"/>
  <c r="G30" i="2"/>
  <c r="H30" i="2" s="1"/>
  <c r="I30" i="2" s="1"/>
  <c r="G34" i="2"/>
  <c r="H34" i="2" s="1"/>
  <c r="I34" i="2" s="1"/>
  <c r="G57" i="2"/>
  <c r="H57" i="2" s="1"/>
  <c r="I57" i="2" s="1"/>
  <c r="G35" i="2"/>
  <c r="H35" i="2" s="1"/>
  <c r="I35" i="2" s="1"/>
  <c r="G40" i="2"/>
  <c r="G44" i="2"/>
  <c r="G48" i="2"/>
  <c r="G52" i="2"/>
  <c r="G60" i="2"/>
  <c r="G64" i="2"/>
  <c r="G68" i="2"/>
  <c r="G72" i="2"/>
  <c r="G76" i="2"/>
  <c r="G80" i="2"/>
  <c r="G84" i="2"/>
  <c r="G88" i="2"/>
  <c r="G92" i="2"/>
  <c r="G96" i="2"/>
  <c r="G100" i="2"/>
  <c r="G104" i="2"/>
  <c r="G108" i="2"/>
  <c r="G112" i="2"/>
  <c r="G116" i="2"/>
  <c r="G120" i="2"/>
  <c r="H120" i="2" s="1"/>
  <c r="G124" i="2"/>
  <c r="G37" i="2"/>
  <c r="H37" i="2" s="1"/>
  <c r="I37" i="2" s="1"/>
  <c r="G41" i="2"/>
  <c r="G45" i="2"/>
  <c r="H45" i="2" s="1"/>
  <c r="I45" i="2" s="1"/>
  <c r="G49" i="2"/>
  <c r="H49" i="2" s="1"/>
  <c r="I49" i="2" s="1"/>
  <c r="G53" i="2"/>
  <c r="H53" i="2" s="1"/>
  <c r="I53" i="2" s="1"/>
  <c r="G61" i="2"/>
  <c r="H61" i="2" s="1"/>
  <c r="I61" i="2" s="1"/>
  <c r="G65" i="2"/>
  <c r="G69" i="2"/>
  <c r="H69" i="2" s="1"/>
  <c r="I69" i="2" s="1"/>
  <c r="G73" i="2"/>
  <c r="H73" i="2" s="1"/>
  <c r="I73" i="2" s="1"/>
  <c r="G77" i="2"/>
  <c r="H77" i="2" s="1"/>
  <c r="I77" i="2" s="1"/>
  <c r="G81" i="2"/>
  <c r="H81" i="2" s="1"/>
  <c r="I81" i="2" s="1"/>
  <c r="G85" i="2"/>
  <c r="H85" i="2" s="1"/>
  <c r="I85" i="2" s="1"/>
  <c r="G89" i="2"/>
  <c r="H89" i="2" s="1"/>
  <c r="I89" i="2" s="1"/>
  <c r="G93" i="2"/>
  <c r="G97" i="2"/>
  <c r="H97" i="2" s="1"/>
  <c r="I97" i="2" s="1"/>
  <c r="G101" i="2"/>
  <c r="G105" i="2"/>
  <c r="H105" i="2" s="1"/>
  <c r="I105" i="2" s="1"/>
  <c r="G109" i="2"/>
  <c r="H109" i="2" s="1"/>
  <c r="I109" i="2" s="1"/>
  <c r="G113" i="2"/>
  <c r="H113" i="2" s="1"/>
  <c r="I113" i="2" s="1"/>
  <c r="G117" i="2"/>
  <c r="H117" i="2" s="1"/>
  <c r="I117" i="2" s="1"/>
  <c r="G121" i="2"/>
  <c r="H121" i="2" s="1"/>
  <c r="I121" i="2" s="1"/>
  <c r="G125" i="2"/>
  <c r="H125" i="2" s="1"/>
  <c r="I125" i="2" s="1"/>
  <c r="G129" i="2"/>
  <c r="H129" i="2" s="1"/>
  <c r="I129" i="2" s="1"/>
  <c r="G133" i="2"/>
  <c r="H133" i="2" s="1"/>
  <c r="I133" i="2" s="1"/>
  <c r="G137" i="2"/>
  <c r="H137" i="2" s="1"/>
  <c r="I137" i="2" s="1"/>
  <c r="G141" i="2"/>
  <c r="G145" i="2"/>
  <c r="H145" i="2" s="1"/>
  <c r="I145" i="2" s="1"/>
  <c r="G149" i="2"/>
  <c r="H149" i="2" s="1"/>
  <c r="I149" i="2" s="1"/>
  <c r="G153" i="2"/>
  <c r="G157" i="2"/>
  <c r="H157" i="2" s="1"/>
  <c r="I157" i="2" s="1"/>
  <c r="G161" i="2"/>
  <c r="G165" i="2"/>
  <c r="G169" i="2"/>
  <c r="H169" i="2" s="1"/>
  <c r="I169" i="2" s="1"/>
  <c r="G173" i="2"/>
  <c r="G38" i="2"/>
  <c r="H38" i="2" s="1"/>
  <c r="I38" i="2" s="1"/>
  <c r="G42" i="2"/>
  <c r="H42" i="2" s="1"/>
  <c r="I42" i="2" s="1"/>
  <c r="G46" i="2"/>
  <c r="H46" i="2" s="1"/>
  <c r="I46" i="2" s="1"/>
  <c r="G50" i="2"/>
  <c r="H50" i="2" s="1"/>
  <c r="G58" i="2"/>
  <c r="H58" i="2" s="1"/>
  <c r="I58" i="2" s="1"/>
  <c r="G62" i="2"/>
  <c r="H62" i="2" s="1"/>
  <c r="I62" i="2" s="1"/>
  <c r="G66" i="2"/>
  <c r="H66" i="2" s="1"/>
  <c r="I66" i="2" s="1"/>
  <c r="G70" i="2"/>
  <c r="H70" i="2" s="1"/>
  <c r="I70" i="2" s="1"/>
  <c r="G74" i="2"/>
  <c r="H74" i="2" s="1"/>
  <c r="I74" i="2" s="1"/>
  <c r="G78" i="2"/>
  <c r="H78" i="2" s="1"/>
  <c r="I78" i="2" s="1"/>
  <c r="G82" i="2"/>
  <c r="H82" i="2" s="1"/>
  <c r="I82" i="2" s="1"/>
  <c r="G86" i="2"/>
  <c r="H86" i="2" s="1"/>
  <c r="I86" i="2" s="1"/>
  <c r="G90" i="2"/>
  <c r="H90" i="2" s="1"/>
  <c r="I90" i="2" s="1"/>
  <c r="G94" i="2"/>
  <c r="H94" i="2" s="1"/>
  <c r="I94" i="2" s="1"/>
  <c r="G98" i="2"/>
  <c r="H98" i="2" s="1"/>
  <c r="I98" i="2" s="1"/>
  <c r="G102" i="2"/>
  <c r="H102" i="2" s="1"/>
  <c r="I102" i="2" s="1"/>
  <c r="G106" i="2"/>
  <c r="H106" i="2" s="1"/>
  <c r="I106" i="2" s="1"/>
  <c r="G110" i="2"/>
  <c r="H110" i="2" s="1"/>
  <c r="I110" i="2" s="1"/>
  <c r="G114" i="2"/>
  <c r="H114" i="2" s="1"/>
  <c r="I114" i="2" s="1"/>
  <c r="G118" i="2"/>
  <c r="G122" i="2"/>
  <c r="H122" i="2" s="1"/>
  <c r="I122" i="2" s="1"/>
  <c r="G126" i="2"/>
  <c r="H126" i="2" s="1"/>
  <c r="I126" i="2" s="1"/>
  <c r="G130" i="2"/>
  <c r="H130" i="2" s="1"/>
  <c r="I130" i="2" s="1"/>
  <c r="G134" i="2"/>
  <c r="H134" i="2" s="1"/>
  <c r="I134" i="2" s="1"/>
  <c r="G138" i="2"/>
  <c r="H138" i="2" s="1"/>
  <c r="I138" i="2" s="1"/>
  <c r="G142" i="2"/>
  <c r="H142" i="2" s="1"/>
  <c r="I142" i="2" s="1"/>
  <c r="G146" i="2"/>
  <c r="H146" i="2" s="1"/>
  <c r="I146" i="2" s="1"/>
  <c r="G150" i="2"/>
  <c r="H150" i="2" s="1"/>
  <c r="I150" i="2" s="1"/>
  <c r="G154" i="2"/>
  <c r="H154" i="2" s="1"/>
  <c r="I154" i="2" s="1"/>
  <c r="G158" i="2"/>
  <c r="H158" i="2" s="1"/>
  <c r="I158" i="2" s="1"/>
  <c r="G162" i="2"/>
  <c r="G166" i="2"/>
  <c r="H166" i="2" s="1"/>
  <c r="I166" i="2" s="1"/>
  <c r="G170" i="2"/>
  <c r="H170" i="2" s="1"/>
  <c r="I170" i="2" s="1"/>
  <c r="G174" i="2"/>
  <c r="G39" i="2"/>
  <c r="G43" i="2"/>
  <c r="G47" i="2"/>
  <c r="G51" i="2"/>
  <c r="G59" i="2"/>
  <c r="G63" i="2"/>
  <c r="G67" i="2"/>
  <c r="G71" i="2"/>
  <c r="G75" i="2"/>
  <c r="G79" i="2"/>
  <c r="G83" i="2"/>
  <c r="G87" i="2"/>
  <c r="G91" i="2"/>
  <c r="G95" i="2"/>
  <c r="H95" i="2" s="1"/>
  <c r="I95" i="2" s="1"/>
  <c r="G111" i="2"/>
  <c r="H111" i="2" s="1"/>
  <c r="I111" i="2" s="1"/>
  <c r="G127" i="2"/>
  <c r="H127" i="2" s="1"/>
  <c r="I127" i="2" s="1"/>
  <c r="G135" i="2"/>
  <c r="H135" i="2" s="1"/>
  <c r="I135" i="2" s="1"/>
  <c r="G143" i="2"/>
  <c r="H143" i="2" s="1"/>
  <c r="I143" i="2" s="1"/>
  <c r="G151" i="2"/>
  <c r="H151" i="2" s="1"/>
  <c r="I151" i="2" s="1"/>
  <c r="G159" i="2"/>
  <c r="G167" i="2"/>
  <c r="H167" i="2" s="1"/>
  <c r="I167" i="2" s="1"/>
  <c r="G36" i="2"/>
  <c r="G99" i="2"/>
  <c r="H99" i="2" s="1"/>
  <c r="I99" i="2" s="1"/>
  <c r="G115" i="2"/>
  <c r="H115" i="2" s="1"/>
  <c r="I115" i="2" s="1"/>
  <c r="G128" i="2"/>
  <c r="G136" i="2"/>
  <c r="G144" i="2"/>
  <c r="G152" i="2"/>
  <c r="G160" i="2"/>
  <c r="H160" i="2" s="1"/>
  <c r="I160" i="2" s="1"/>
  <c r="G168" i="2"/>
  <c r="H168" i="2" s="1"/>
  <c r="I168" i="2" s="1"/>
  <c r="G103" i="2"/>
  <c r="H103" i="2" s="1"/>
  <c r="I103" i="2" s="1"/>
  <c r="G119" i="2"/>
  <c r="G131" i="2"/>
  <c r="G139" i="2"/>
  <c r="G147" i="2"/>
  <c r="G155" i="2"/>
  <c r="H155" i="2" s="1"/>
  <c r="I155" i="2" s="1"/>
  <c r="G163" i="2"/>
  <c r="G171" i="2"/>
  <c r="H171" i="2" s="1"/>
  <c r="I171" i="2" s="1"/>
  <c r="G107" i="2"/>
  <c r="G123" i="2"/>
  <c r="G132" i="2"/>
  <c r="G140" i="2"/>
  <c r="G148" i="2"/>
  <c r="H148" i="2" s="1"/>
  <c r="I148" i="2" s="1"/>
  <c r="G156" i="2"/>
  <c r="G164" i="2"/>
  <c r="H164" i="2" s="1"/>
  <c r="I164" i="2" s="1"/>
  <c r="G172" i="2"/>
  <c r="H65" i="2"/>
  <c r="I65" i="2" s="1"/>
  <c r="H152" i="2"/>
  <c r="I152" i="2" s="1"/>
  <c r="H159" i="2"/>
  <c r="I159" i="2" s="1"/>
  <c r="H101" i="2"/>
  <c r="I101" i="2" s="1"/>
  <c r="H131" i="2"/>
  <c r="I131" i="2" s="1"/>
  <c r="H119" i="2" l="1"/>
  <c r="I119" i="2" s="1"/>
  <c r="H107" i="2"/>
  <c r="I107" i="2" s="1"/>
  <c r="H156" i="2"/>
  <c r="I156" i="2" s="1"/>
  <c r="H132" i="2"/>
  <c r="I132" i="2" s="1"/>
  <c r="H68" i="2"/>
  <c r="I68" i="2" s="1"/>
  <c r="I50" i="2"/>
  <c r="H60" i="2"/>
  <c r="I60" i="2" s="1"/>
  <c r="H140" i="2"/>
  <c r="I140" i="2" s="1"/>
  <c r="H163" i="2"/>
  <c r="I163" i="2" s="1"/>
  <c r="H112" i="2"/>
  <c r="I112" i="2" s="1"/>
  <c r="H80" i="2"/>
  <c r="I80" i="2" s="1"/>
  <c r="H153" i="2"/>
  <c r="I153" i="2" s="1"/>
  <c r="H141" i="2"/>
  <c r="I141" i="2" s="1"/>
  <c r="H96" i="2"/>
  <c r="I96" i="2" s="1"/>
  <c r="H47" i="2"/>
  <c r="I47" i="2" s="1"/>
  <c r="H136" i="2"/>
  <c r="I136" i="2" s="1"/>
  <c r="H172" i="2"/>
  <c r="I172" i="2" s="1"/>
  <c r="H118" i="2"/>
  <c r="I118" i="2" s="1"/>
  <c r="H91" i="2"/>
  <c r="I91" i="2" s="1"/>
  <c r="H63" i="2"/>
  <c r="I63" i="2" s="1"/>
  <c r="H124" i="2"/>
  <c r="I124" i="2" s="1"/>
  <c r="H44" i="2"/>
  <c r="I44" i="2" s="1"/>
  <c r="H165" i="2"/>
  <c r="I165" i="2" s="1"/>
  <c r="H123" i="2"/>
  <c r="I123" i="2" s="1"/>
  <c r="H93" i="2"/>
  <c r="I93" i="2" s="1"/>
  <c r="H76" i="2"/>
  <c r="I76" i="2" s="1"/>
  <c r="H43" i="2"/>
  <c r="I43" i="2" s="1"/>
  <c r="H67" i="2"/>
  <c r="I67" i="2" s="1"/>
  <c r="H147" i="2"/>
  <c r="I147" i="2" s="1"/>
  <c r="H64" i="2"/>
  <c r="I64" i="2" s="1"/>
  <c r="H83" i="2"/>
  <c r="I83" i="2" s="1"/>
  <c r="H51" i="2"/>
  <c r="I51" i="2" s="1"/>
  <c r="H144" i="2"/>
  <c r="I144" i="2" s="1"/>
  <c r="H36" i="2"/>
  <c r="I36" i="2" s="1"/>
  <c r="H59" i="2"/>
  <c r="I59" i="2" s="1"/>
  <c r="H116" i="2"/>
  <c r="I116" i="2" s="1"/>
  <c r="H92" i="2"/>
  <c r="I92" i="2" s="1"/>
  <c r="H173" i="2"/>
  <c r="I173" i="2" s="1"/>
  <c r="H41" i="2"/>
  <c r="I41" i="2" s="1"/>
  <c r="H48" i="2"/>
  <c r="I48" i="2" s="1"/>
  <c r="H108" i="2"/>
  <c r="I108" i="2" s="1"/>
  <c r="H79" i="2"/>
  <c r="I79" i="2" s="1"/>
  <c r="H100" i="2"/>
  <c r="I100" i="2" s="1"/>
  <c r="H88" i="2"/>
  <c r="I88" i="2" s="1"/>
  <c r="H161" i="2"/>
  <c r="I161" i="2" s="1"/>
  <c r="H75" i="2"/>
  <c r="I75" i="2" s="1"/>
  <c r="H52" i="2"/>
  <c r="I52" i="2" s="1"/>
  <c r="H128" i="2"/>
  <c r="I128" i="2" s="1"/>
  <c r="H104" i="2"/>
  <c r="I104" i="2" s="1"/>
  <c r="H71" i="2"/>
  <c r="I71" i="2" s="1"/>
  <c r="H139" i="2"/>
  <c r="I139" i="2" s="1"/>
  <c r="H84" i="2"/>
  <c r="I84" i="2" s="1"/>
  <c r="I120" i="2"/>
  <c r="H87" i="2"/>
  <c r="I87" i="2" s="1"/>
  <c r="H40" i="2"/>
  <c r="I40" i="2" s="1"/>
  <c r="H174" i="2"/>
  <c r="I174" i="2" s="1"/>
  <c r="H162" i="2"/>
  <c r="I162" i="2" s="1"/>
  <c r="H72" i="2"/>
  <c r="I72" i="2" s="1"/>
  <c r="H39" i="2"/>
  <c r="I39" i="2" s="1"/>
</calcChain>
</file>

<file path=xl/sharedStrings.xml><?xml version="1.0" encoding="utf-8"?>
<sst xmlns="http://schemas.openxmlformats.org/spreadsheetml/2006/main" count="49" uniqueCount="37">
  <si>
    <t xml:space="preserve"> </t>
  </si>
  <si>
    <t>Cell Area (cm2)</t>
  </si>
  <si>
    <t>n</t>
  </si>
  <si>
    <t>q (coulomb)</t>
  </si>
  <si>
    <t>P (W)</t>
  </si>
  <si>
    <t>V (V)</t>
  </si>
  <si>
    <t>Vc (V)</t>
  </si>
  <si>
    <t>Change items in blue to see what happens to the cell I, V, and P output</t>
  </si>
  <si>
    <t>Fraction of standard test condition light</t>
  </si>
  <si>
    <r>
      <t>J</t>
    </r>
    <r>
      <rPr>
        <vertAlign val="subscript"/>
        <sz val="10"/>
        <color theme="4" tint="-0.249977111117893"/>
        <rFont val="Arial"/>
        <family val="2"/>
      </rPr>
      <t xml:space="preserve">L </t>
    </r>
    <r>
      <rPr>
        <sz val="10"/>
        <color theme="4" tint="-0.249977111117893"/>
        <rFont val="Arial"/>
        <family val="2"/>
      </rPr>
      <t>(mA/cm</t>
    </r>
    <r>
      <rPr>
        <vertAlign val="superscript"/>
        <sz val="10"/>
        <color theme="4" tint="-0.249977111117893"/>
        <rFont val="Arial"/>
        <family val="2"/>
      </rPr>
      <t>2</t>
    </r>
    <r>
      <rPr>
        <sz val="10"/>
        <color theme="4" tint="-0.249977111117893"/>
        <rFont val="Arial"/>
        <family val="2"/>
      </rPr>
      <t xml:space="preserve"> @ 1000 W/m</t>
    </r>
    <r>
      <rPr>
        <vertAlign val="superscript"/>
        <sz val="10"/>
        <color theme="4" tint="-0.249977111117893"/>
        <rFont val="Arial"/>
        <family val="2"/>
      </rPr>
      <t>2</t>
    </r>
    <r>
      <rPr>
        <sz val="10"/>
        <color theme="4" tint="-0.249977111117893"/>
        <rFont val="Arial"/>
        <family val="2"/>
      </rPr>
      <t>)</t>
    </r>
  </si>
  <si>
    <r>
      <t>J</t>
    </r>
    <r>
      <rPr>
        <vertAlign val="subscript"/>
        <sz val="10"/>
        <color theme="4" tint="-0.249977111117893"/>
        <rFont val="Arial"/>
        <family val="2"/>
      </rPr>
      <t>0</t>
    </r>
    <r>
      <rPr>
        <sz val="11"/>
        <color theme="4" tint="-0.249977111117893"/>
        <rFont val="Calibri"/>
        <family val="2"/>
        <scheme val="minor"/>
      </rPr>
      <t xml:space="preserve"> (mA/cm2)</t>
    </r>
  </si>
  <si>
    <r>
      <t>R</t>
    </r>
    <r>
      <rPr>
        <vertAlign val="subscript"/>
        <sz val="11"/>
        <color theme="4" tint="-0.249977111117893"/>
        <rFont val="Calibri"/>
        <family val="2"/>
        <scheme val="minor"/>
      </rPr>
      <t>p</t>
    </r>
    <r>
      <rPr>
        <sz val="11"/>
        <color theme="4" tint="-0.249977111117893"/>
        <rFont val="Calibri"/>
        <family val="2"/>
        <scheme val="minor"/>
      </rPr>
      <t xml:space="preserve"> (</t>
    </r>
    <r>
      <rPr>
        <sz val="11"/>
        <color theme="4" tint="-0.249977111117893"/>
        <rFont val="Symbol"/>
        <family val="1"/>
        <charset val="2"/>
      </rPr>
      <t>W</t>
    </r>
    <r>
      <rPr>
        <sz val="11"/>
        <color theme="4" tint="-0.249977111117893"/>
        <rFont val="Calibri"/>
        <family val="2"/>
        <scheme val="minor"/>
      </rPr>
      <t>-cm</t>
    </r>
    <r>
      <rPr>
        <vertAlign val="superscript"/>
        <sz val="11"/>
        <color theme="4" tint="-0.249977111117893"/>
        <rFont val="Calibri"/>
        <family val="2"/>
        <scheme val="minor"/>
      </rPr>
      <t>2</t>
    </r>
    <r>
      <rPr>
        <sz val="11"/>
        <color theme="4" tint="-0.249977111117893"/>
        <rFont val="Calibri"/>
        <family val="2"/>
        <scheme val="minor"/>
      </rPr>
      <t>)</t>
    </r>
  </si>
  <si>
    <r>
      <t>R</t>
    </r>
    <r>
      <rPr>
        <vertAlign val="subscript"/>
        <sz val="11"/>
        <color theme="4" tint="-0.249977111117893"/>
        <rFont val="Calibri"/>
        <family val="2"/>
        <scheme val="minor"/>
      </rPr>
      <t>s</t>
    </r>
    <r>
      <rPr>
        <sz val="11"/>
        <color theme="4" tint="-0.249977111117893"/>
        <rFont val="Calibri"/>
        <family val="2"/>
        <scheme val="minor"/>
      </rPr>
      <t xml:space="preserve"> (</t>
    </r>
    <r>
      <rPr>
        <sz val="11"/>
        <color theme="4" tint="-0.249977111117893"/>
        <rFont val="Symbol"/>
        <family val="1"/>
        <charset val="2"/>
      </rPr>
      <t>W</t>
    </r>
    <r>
      <rPr>
        <sz val="11"/>
        <color theme="4" tint="-0.249977111117893"/>
        <rFont val="Calibri"/>
        <family val="2"/>
        <scheme val="minor"/>
      </rPr>
      <t>-cm</t>
    </r>
    <r>
      <rPr>
        <vertAlign val="superscript"/>
        <sz val="11"/>
        <color theme="4" tint="-0.249977111117893"/>
        <rFont val="Calibri"/>
        <family val="2"/>
        <scheme val="minor"/>
      </rPr>
      <t>2</t>
    </r>
    <r>
      <rPr>
        <sz val="11"/>
        <color theme="4" tint="-0.249977111117893"/>
        <rFont val="Calibri"/>
        <family val="2"/>
        <scheme val="minor"/>
      </rPr>
      <t>)</t>
    </r>
  </si>
  <si>
    <t>k (J)</t>
  </si>
  <si>
    <t>T (K)</t>
  </si>
  <si>
    <t>Cell Length (mm)</t>
  </si>
  <si>
    <t>Cell width (mm)</t>
  </si>
  <si>
    <t>Isc (A)</t>
  </si>
  <si>
    <t>I (A)</t>
  </si>
  <si>
    <r>
      <t>I</t>
    </r>
    <r>
      <rPr>
        <vertAlign val="subscript"/>
        <sz val="11"/>
        <color theme="1"/>
        <rFont val="Calibri"/>
        <family val="2"/>
        <scheme val="minor"/>
      </rPr>
      <t>max</t>
    </r>
  </si>
  <si>
    <r>
      <t>V</t>
    </r>
    <r>
      <rPr>
        <vertAlign val="subscript"/>
        <sz val="11"/>
        <color theme="1"/>
        <rFont val="Calibri"/>
        <family val="2"/>
        <scheme val="minor"/>
      </rPr>
      <t>max</t>
    </r>
  </si>
  <si>
    <r>
      <t>P</t>
    </r>
    <r>
      <rPr>
        <vertAlign val="subscript"/>
        <sz val="11"/>
        <color theme="1"/>
        <rFont val="Calibri"/>
        <family val="2"/>
        <scheme val="minor"/>
      </rPr>
      <t>max</t>
    </r>
  </si>
  <si>
    <t>W</t>
  </si>
  <si>
    <t>V</t>
  </si>
  <si>
    <t>A</t>
  </si>
  <si>
    <t>Cell Length</t>
  </si>
  <si>
    <t>Cell width</t>
  </si>
  <si>
    <t>Cell area</t>
  </si>
  <si>
    <t>mm</t>
  </si>
  <si>
    <t>Irradiance</t>
  </si>
  <si>
    <r>
      <t>W/m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</si>
  <si>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cm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</si>
  <si>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P</t>
    </r>
    <r>
      <rPr>
        <vertAlign val="subscript"/>
        <sz val="16"/>
        <color theme="1"/>
        <rFont val="Calibri"/>
        <family val="2"/>
        <scheme val="minor"/>
      </rPr>
      <t>max</t>
    </r>
  </si>
  <si>
    <r>
      <t>I</t>
    </r>
    <r>
      <rPr>
        <vertAlign val="subscript"/>
        <sz val="16"/>
        <color theme="1"/>
        <rFont val="Calibri"/>
        <family val="2"/>
        <scheme val="minor"/>
      </rPr>
      <t>max</t>
    </r>
  </si>
  <si>
    <r>
      <t>V</t>
    </r>
    <r>
      <rPr>
        <vertAlign val="subscript"/>
        <sz val="16"/>
        <color theme="1"/>
        <rFont val="Calibri"/>
        <family val="2"/>
        <scheme val="minor"/>
      </rPr>
      <t>max</t>
    </r>
  </si>
  <si>
    <r>
      <t>I</t>
    </r>
    <r>
      <rPr>
        <vertAlign val="subscript"/>
        <sz val="16"/>
        <color theme="1"/>
        <rFont val="Calibri"/>
        <family val="2"/>
        <scheme val="minor"/>
      </rPr>
      <t>sc</t>
    </r>
  </si>
  <si>
    <r>
      <t>V</t>
    </r>
    <r>
      <rPr>
        <vertAlign val="subscript"/>
        <sz val="16"/>
        <color theme="1"/>
        <rFont val="Calibri"/>
        <family val="2"/>
        <scheme val="minor"/>
      </rPr>
      <t>oc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</si>
</sst>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vertAlign val="subscript"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vertAlign val="superscript"/>
      <sz val="10"/>
      <color theme="4" tint="-0.249977111117893"/>
      <name val="Arial"/>
      <family val="2"/>
    </font>
    <font>
      <vertAlign val="subscript"/>
      <sz val="11"/>
      <color theme="4" tint="-0.249977111117893"/>
      <name val="Calibri"/>
      <family val="2"/>
      <scheme val="minor"/>
    </font>
    <font>
      <sz val="11"/>
      <color theme="4" tint="-0.249977111117893"/>
      <name val="Symbol"/>
      <family val="1"/>
      <charset val="2"/>
    </font>
    <font>
      <vertAlign val="superscript"/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bscript"/>
      <sz val="16"/>
      <color theme="1"/>
      <name val="Calibri"/>
      <family val="2"/>
      <scheme val="minor"/>
    </font>
    <font>
      <sz val="16"/>
      <color theme="1"/>
      <name val="Calibri"/>
      <family val="2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11" fontId="0" fillId="0" borderId="1" xfId="0" applyNumberFormat="1" applyBorder="1"/>
    <xf numFmtId="11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0" fontId="2" fillId="0" borderId="1" xfId="0" applyFont="1" applyBorder="1"/>
    <xf numFmtId="11" fontId="2" fillId="0" borderId="1" xfId="0" applyNumberFormat="1" applyFont="1" applyBorder="1"/>
    <xf numFmtId="1" fontId="0" fillId="0" borderId="1" xfId="0" applyNumberFormat="1" applyBorder="1"/>
    <xf numFmtId="9" fontId="2" fillId="0" borderId="1" xfId="1" applyFont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wrapText="1"/>
    </xf>
    <xf numFmtId="164" fontId="0" fillId="0" borderId="0" xfId="0" applyNumberFormat="1"/>
    <xf numFmtId="0" fontId="2" fillId="0" borderId="1" xfId="0" applyFont="1" applyFill="1" applyBorder="1"/>
    <xf numFmtId="165" fontId="0" fillId="0" borderId="1" xfId="0" applyNumberFormat="1" applyBorder="1" applyAlignment="1">
      <alignment horizontal="right"/>
    </xf>
    <xf numFmtId="0" fontId="2" fillId="0" borderId="2" xfId="0" applyFont="1" applyBorder="1"/>
    <xf numFmtId="0" fontId="11" fillId="0" borderId="0" xfId="0" applyFont="1" applyAlignment="1">
      <alignment horizontal="center"/>
    </xf>
    <xf numFmtId="0" fontId="0" fillId="0" borderId="0" xfId="0" applyFont="1"/>
    <xf numFmtId="0" fontId="11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3" fillId="0" borderId="1" xfId="0" applyFont="1" applyFill="1" applyBorder="1"/>
    <xf numFmtId="1" fontId="13" fillId="0" borderId="1" xfId="0" applyNumberFormat="1" applyFont="1" applyFill="1" applyBorder="1"/>
    <xf numFmtId="0" fontId="0" fillId="0" borderId="0" xfId="0" applyFont="1" applyFill="1" applyAlignment="1">
      <alignment horizontal="center"/>
    </xf>
    <xf numFmtId="0" fontId="0" fillId="0" borderId="0" xfId="0" applyFont="1" applyFill="1"/>
    <xf numFmtId="165" fontId="13" fillId="0" borderId="1" xfId="0" applyNumberFormat="1" applyFont="1" applyFill="1" applyBorder="1"/>
    <xf numFmtId="0" fontId="15" fillId="0" borderId="1" xfId="0" applyFont="1" applyFill="1" applyBorder="1" applyAlignment="1">
      <alignment horizontal="right" wrapText="1" readingOrder="1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'cell I-V'!$G$23</c:f>
              <c:strCache>
                <c:ptCount val="1"/>
                <c:pt idx="0">
                  <c:v>I (A)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'cell I-V'!$H$24:$H$174</c:f>
              <c:numCache>
                <c:formatCode>0.00</c:formatCode>
                <c:ptCount val="151"/>
                <c:pt idx="0">
                  <c:v>7453.7724269508544</c:v>
                </c:pt>
                <c:pt idx="1">
                  <c:v>5063.7252023335805</c:v>
                </c:pt>
                <c:pt idx="2">
                  <c:v>3440.1367741723029</c:v>
                </c:pt>
                <c:pt idx="3">
                  <c:v>2337.2121897298121</c:v>
                </c:pt>
                <c:pt idx="4">
                  <c:v>1587.9802491834548</c:v>
                </c:pt>
                <c:pt idx="5">
                  <c:v>1079.0155902150814</c:v>
                </c:pt>
                <c:pt idx="6">
                  <c:v>733.26712359088549</c:v>
                </c:pt>
                <c:pt idx="7">
                  <c:v>498.39320163365761</c:v>
                </c:pt>
                <c:pt idx="8">
                  <c:v>338.83757057973111</c:v>
                </c:pt>
                <c:pt idx="9">
                  <c:v>230.44647834428832</c:v>
                </c:pt>
                <c:pt idx="10">
                  <c:v>156.81201694993828</c:v>
                </c:pt>
                <c:pt idx="11">
                  <c:v>106.78811504307879</c:v>
                </c:pt>
                <c:pt idx="12">
                  <c:v>72.803124440975537</c:v>
                </c:pt>
                <c:pt idx="13">
                  <c:v>49.713541716778934</c:v>
                </c:pt>
                <c:pt idx="14">
                  <c:v>34.02532873460278</c:v>
                </c:pt>
                <c:pt idx="15">
                  <c:v>23.364947172043973</c:v>
                </c:pt>
                <c:pt idx="16">
                  <c:v>16.12002648567627</c:v>
                </c:pt>
                <c:pt idx="17">
                  <c:v>11.195265729746236</c:v>
                </c:pt>
                <c:pt idx="18">
                  <c:v>7.8466149917447474</c:v>
                </c:pt>
                <c:pt idx="19">
                  <c:v>5.5686330279198177</c:v>
                </c:pt>
                <c:pt idx="20">
                  <c:v>4.017968073032522</c:v>
                </c:pt>
                <c:pt idx="21">
                  <c:v>2.9613775174821906</c:v>
                </c:pt>
                <c:pt idx="22">
                  <c:v>2.2404171054324253</c:v>
                </c:pt>
                <c:pt idx="23">
                  <c:v>1.7474539208799589</c:v>
                </c:pt>
                <c:pt idx="24">
                  <c:v>1.4093717467286471</c:v>
                </c:pt>
                <c:pt idx="25">
                  <c:v>1.1765019369827989</c:v>
                </c:pt>
                <c:pt idx="26">
                  <c:v>1.0151040371574669</c:v>
                </c:pt>
                <c:pt idx="27">
                  <c:v>0.9022577874784965</c:v>
                </c:pt>
                <c:pt idx="28">
                  <c:v>0.82239320478668931</c:v>
                </c:pt>
                <c:pt idx="29">
                  <c:v>0.7649334292224016</c:v>
                </c:pt>
                <c:pt idx="30">
                  <c:v>0.72269348419659785</c:v>
                </c:pt>
                <c:pt idx="31">
                  <c:v>0.69079253652532502</c:v>
                </c:pt>
                <c:pt idx="32">
                  <c:v>0.66591498284169881</c:v>
                </c:pt>
                <c:pt idx="33">
                  <c:v>0.6458084975135634</c:v>
                </c:pt>
                <c:pt idx="34">
                  <c:v>0.62894305110376425</c:v>
                </c:pt>
                <c:pt idx="35">
                  <c:v>0.61427927788065884</c:v>
                </c:pt>
                <c:pt idx="36">
                  <c:v>0.60111112533448607</c:v>
                </c:pt>
                <c:pt idx="37">
                  <c:v>0.58895896427278416</c:v>
                </c:pt>
                <c:pt idx="38">
                  <c:v>0.57749697733907979</c:v>
                </c:pt>
                <c:pt idx="39">
                  <c:v>0.56650383323943243</c:v>
                </c:pt>
                <c:pt idx="40">
                  <c:v>0.55582917920501618</c:v>
                </c:pt>
                <c:pt idx="41">
                  <c:v>0.54537087895545588</c:v>
                </c:pt>
                <c:pt idx="42">
                  <c:v>0.53505955019835816</c:v>
                </c:pt>
                <c:pt idx="43">
                  <c:v>0.52484806078361834</c:v>
                </c:pt>
                <c:pt idx="44">
                  <c:v>0.51470439332615392</c:v>
                </c:pt>
                <c:pt idx="45">
                  <c:v>0.50460679806608166</c:v>
                </c:pt>
                <c:pt idx="46">
                  <c:v>0.49454050015362139</c:v>
                </c:pt>
                <c:pt idx="47">
                  <c:v>0.48449546287171441</c:v>
                </c:pt>
                <c:pt idx="48">
                  <c:v>0.47446486816868444</c:v>
                </c:pt>
                <c:pt idx="49">
                  <c:v>0.46444408446745405</c:v>
                </c:pt>
                <c:pt idx="50">
                  <c:v>0.45442996548705578</c:v>
                </c:pt>
                <c:pt idx="51">
                  <c:v>0.44442037392441536</c:v>
                </c:pt>
                <c:pt idx="52">
                  <c:v>0.43441385788617731</c:v>
                </c:pt>
                <c:pt idx="53">
                  <c:v>0.42440943108530493</c:v>
                </c:pt>
                <c:pt idx="54">
                  <c:v>0.41440642352622659</c:v>
                </c:pt>
                <c:pt idx="55">
                  <c:v>0.40440438007362201</c:v>
                </c:pt>
                <c:pt idx="56">
                  <c:v>0.3944029915490902</c:v>
                </c:pt>
                <c:pt idx="57">
                  <c:v>0.38440204792436056</c:v>
                </c:pt>
                <c:pt idx="58">
                  <c:v>0.37440140652493448</c:v>
                </c:pt>
                <c:pt idx="59">
                  <c:v>0.36440097043046205</c:v>
                </c:pt>
                <c:pt idx="60">
                  <c:v>0.35440067380189022</c:v>
                </c:pt>
                <c:pt idx="61">
                  <c:v>0.34440047191403006</c:v>
                </c:pt>
                <c:pt idx="62">
                  <c:v>0.33440033438457156</c:v>
                </c:pt>
                <c:pt idx="63">
                  <c:v>0.3244002405744793</c:v>
                </c:pt>
                <c:pt idx="64">
                  <c:v>0.31440017646343066</c:v>
                </c:pt>
                <c:pt idx="65">
                  <c:v>0.30440013252726722</c:v>
                </c:pt>
                <c:pt idx="66">
                  <c:v>0.29440010229612401</c:v>
                </c:pt>
                <c:pt idx="67">
                  <c:v>0.28440008137495087</c:v>
                </c:pt>
                <c:pt idx="68">
                  <c:v>0.27440006677814222</c:v>
                </c:pt>
                <c:pt idx="69">
                  <c:v>0.26440005647754361</c:v>
                </c:pt>
                <c:pt idx="70">
                  <c:v>0.25440004909540742</c:v>
                </c:pt>
                <c:pt idx="71">
                  <c:v>0.24440004369581467</c:v>
                </c:pt>
                <c:pt idx="72">
                  <c:v>0.23440003964298545</c:v>
                </c:pt>
                <c:pt idx="73">
                  <c:v>0.22440003650502732</c:v>
                </c:pt>
                <c:pt idx="74">
                  <c:v>0.21440003398855115</c:v>
                </c:pt>
                <c:pt idx="75">
                  <c:v>0.20440003189425449</c:v>
                </c:pt>
                <c:pt idx="76">
                  <c:v>0.19440003008674897</c:v>
                </c:pt>
                <c:pt idx="77">
                  <c:v>0.18440002847406387</c:v>
                </c:pt>
                <c:pt idx="78">
                  <c:v>0.17440002699372234</c:v>
                </c:pt>
                <c:pt idx="79">
                  <c:v>0.16440002560328326</c:v>
                </c:pt>
                <c:pt idx="80">
                  <c:v>0.15440002427391594</c:v>
                </c:pt>
                <c:pt idx="81">
                  <c:v>0.1444000229860353</c:v>
                </c:pt>
                <c:pt idx="82">
                  <c:v>0.134400021726337</c:v>
                </c:pt>
                <c:pt idx="83">
                  <c:v>0.12440002048578332</c:v>
                </c:pt>
                <c:pt idx="84">
                  <c:v>0.11440001925823473</c:v>
                </c:pt>
                <c:pt idx="85">
                  <c:v>0.10440001803952068</c:v>
                </c:pt>
                <c:pt idx="86">
                  <c:v>9.4400016826808014E-2</c:v>
                </c:pt>
                <c:pt idx="87">
                  <c:v>8.4400015618172203E-2</c:v>
                </c:pt>
                <c:pt idx="88">
                  <c:v>7.4400014412305759E-2</c:v>
                </c:pt>
                <c:pt idx="89">
                  <c:v>6.4400013208320644E-2</c:v>
                </c:pt>
                <c:pt idx="90">
                  <c:v>5.4400012005613507E-2</c:v>
                </c:pt>
                <c:pt idx="91">
                  <c:v>4.4400010803774502E-2</c:v>
                </c:pt>
                <c:pt idx="92">
                  <c:v>3.4400009602525261E-2</c:v>
                </c:pt>
                <c:pt idx="93">
                  <c:v>2.4400008401676623E-2</c:v>
                </c:pt>
                <c:pt idx="94">
                  <c:v>1.4400007201100254E-2</c:v>
                </c:pt>
                <c:pt idx="95">
                  <c:v>4.4000060007085354E-3</c:v>
                </c:pt>
                <c:pt idx="96">
                  <c:v>-5.5999951995574851E-3</c:v>
                </c:pt>
                <c:pt idx="97">
                  <c:v>-1.5599996399738199E-2</c:v>
                </c:pt>
                <c:pt idx="98">
                  <c:v>-2.5599997599860962E-2</c:v>
                </c:pt>
                <c:pt idx="99">
                  <c:v>-3.5599998799944341E-2</c:v>
                </c:pt>
                <c:pt idx="100">
                  <c:v>-4.5600000000000002E-2</c:v>
                </c:pt>
                <c:pt idx="101">
                  <c:v>-5.5600001200038475E-2</c:v>
                </c:pt>
                <c:pt idx="102">
                  <c:v>-6.5600002400064625E-2</c:v>
                </c:pt>
                <c:pt idx="103">
                  <c:v>-7.5600003600082372E-2</c:v>
                </c:pt>
                <c:pt idx="104">
                  <c:v>-8.5600004800094442E-2</c:v>
                </c:pt>
                <c:pt idx="105">
                  <c:v>-9.5600006000102655E-2</c:v>
                </c:pt>
                <c:pt idx="106">
                  <c:v>-0.10560000720010831</c:v>
                </c:pt>
                <c:pt idx="107">
                  <c:v>-0.11560000840011209</c:v>
                </c:pt>
                <c:pt idx="108">
                  <c:v>-0.12560000960011466</c:v>
                </c:pt>
                <c:pt idx="109">
                  <c:v>-0.13560001080011641</c:v>
                </c:pt>
                <c:pt idx="110">
                  <c:v>-0.14560001200011749</c:v>
                </c:pt>
                <c:pt idx="111">
                  <c:v>-0.15560001320011829</c:v>
                </c:pt>
                <c:pt idx="112">
                  <c:v>-0.16560001440011884</c:v>
                </c:pt>
                <c:pt idx="113">
                  <c:v>-0.17560001560011923</c:v>
                </c:pt>
                <c:pt idx="114">
                  <c:v>-0.18560001680011948</c:v>
                </c:pt>
                <c:pt idx="115">
                  <c:v>-0.19560001800011961</c:v>
                </c:pt>
                <c:pt idx="116">
                  <c:v>-0.20560001920011978</c:v>
                </c:pt>
                <c:pt idx="117">
                  <c:v>-0.21560002040011983</c:v>
                </c:pt>
                <c:pt idx="118">
                  <c:v>-0.22560002160011988</c:v>
                </c:pt>
                <c:pt idx="119">
                  <c:v>-0.23560002280011993</c:v>
                </c:pt>
                <c:pt idx="120">
                  <c:v>-0.24560002400011996</c:v>
                </c:pt>
                <c:pt idx="121">
                  <c:v>-0.25560002520011998</c:v>
                </c:pt>
                <c:pt idx="122">
                  <c:v>-0.26560002640011998</c:v>
                </c:pt>
                <c:pt idx="123">
                  <c:v>-0.27560002760011998</c:v>
                </c:pt>
                <c:pt idx="124">
                  <c:v>-0.28560002880011998</c:v>
                </c:pt>
                <c:pt idx="125">
                  <c:v>-0.29560003000011997</c:v>
                </c:pt>
                <c:pt idx="126">
                  <c:v>-0.30560003120012003</c:v>
                </c:pt>
                <c:pt idx="127">
                  <c:v>-0.31560003240012002</c:v>
                </c:pt>
                <c:pt idx="128">
                  <c:v>-0.32560003360012002</c:v>
                </c:pt>
                <c:pt idx="129">
                  <c:v>-0.33560003480011996</c:v>
                </c:pt>
                <c:pt idx="130">
                  <c:v>-0.34560003600012001</c:v>
                </c:pt>
                <c:pt idx="131">
                  <c:v>-0.35560003720012001</c:v>
                </c:pt>
                <c:pt idx="132">
                  <c:v>-0.36560003840012001</c:v>
                </c:pt>
                <c:pt idx="133">
                  <c:v>-0.37560003960012001</c:v>
                </c:pt>
                <c:pt idx="134">
                  <c:v>-0.38560004080012</c:v>
                </c:pt>
                <c:pt idx="135">
                  <c:v>-0.39560004200012</c:v>
                </c:pt>
                <c:pt idx="136">
                  <c:v>-0.40560004320012</c:v>
                </c:pt>
                <c:pt idx="137">
                  <c:v>-0.41560004440011999</c:v>
                </c:pt>
                <c:pt idx="138">
                  <c:v>-0.42560004560011999</c:v>
                </c:pt>
                <c:pt idx="139">
                  <c:v>-0.43560004680011999</c:v>
                </c:pt>
                <c:pt idx="140">
                  <c:v>-0.44560004800012004</c:v>
                </c:pt>
                <c:pt idx="141">
                  <c:v>-0.45560004920011998</c:v>
                </c:pt>
                <c:pt idx="142">
                  <c:v>-0.46560005040011998</c:v>
                </c:pt>
                <c:pt idx="143">
                  <c:v>-0.47560005160011998</c:v>
                </c:pt>
                <c:pt idx="144">
                  <c:v>-0.48560005280012003</c:v>
                </c:pt>
                <c:pt idx="145">
                  <c:v>-0.49560005400012003</c:v>
                </c:pt>
                <c:pt idx="146">
                  <c:v>-0.50560005520011997</c:v>
                </c:pt>
                <c:pt idx="147">
                  <c:v>-0.51560005640011997</c:v>
                </c:pt>
                <c:pt idx="148">
                  <c:v>-0.52560005760011996</c:v>
                </c:pt>
                <c:pt idx="149">
                  <c:v>-0.53560005880011996</c:v>
                </c:pt>
                <c:pt idx="150">
                  <c:v>-0.54560006000011996</c:v>
                </c:pt>
              </c:numCache>
            </c:numRef>
          </c:xVal>
          <c:yVal>
            <c:numRef>
              <c:f>'cell I-V'!$G$24:$G$174</c:f>
              <c:numCache>
                <c:formatCode>0.00E+00</c:formatCode>
                <c:ptCount val="151"/>
                <c:pt idx="0">
                  <c:v>-1511422.2481856334</c:v>
                </c:pt>
                <c:pt idx="1">
                  <c:v>-1026722.6990332503</c:v>
                </c:pt>
                <c:pt idx="2">
                  <c:v>-697460.99380214314</c:v>
                </c:pt>
                <c:pt idx="3">
                  <c:v>-473789.91607720597</c:v>
                </c:pt>
                <c:pt idx="4">
                  <c:v>-321847.70653440466</c:v>
                </c:pt>
                <c:pt idx="5">
                  <c:v>-218631.70169561848</c:v>
                </c:pt>
                <c:pt idx="6">
                  <c:v>-148515.94066423157</c:v>
                </c:pt>
                <c:pt idx="7">
                  <c:v>-100885.53729130578</c:v>
                </c:pt>
                <c:pt idx="8">
                  <c:v>-68529.683313569461</c:v>
                </c:pt>
                <c:pt idx="9">
                  <c:v>-46549.997808221677</c:v>
                </c:pt>
                <c:pt idx="10">
                  <c:v>-31618.957037447486</c:v>
                </c:pt>
                <c:pt idx="11">
                  <c:v>-21476.13773073638</c:v>
                </c:pt>
                <c:pt idx="12">
                  <c:v>-14586.009636629844</c:v>
                </c:pt>
                <c:pt idx="13">
                  <c:v>-9905.4702601627705</c:v>
                </c:pt>
                <c:pt idx="14">
                  <c:v>-6725.928667377445</c:v>
                </c:pt>
                <c:pt idx="15">
                  <c:v>-4566.0312864905181</c:v>
                </c:pt>
                <c:pt idx="16">
                  <c:v>-3098.7893712951477</c:v>
                </c:pt>
                <c:pt idx="17">
                  <c:v>-2102.0758899925368</c:v>
                </c:pt>
                <c:pt idx="18">
                  <c:v>-1424.9975203258348</c:v>
                </c:pt>
                <c:pt idx="19">
                  <c:v>-965.05077806213922</c:v>
                </c:pt>
                <c:pt idx="20">
                  <c:v>-652.6039252109955</c:v>
                </c:pt>
                <c:pt idx="21">
                  <c:v>-440.35536054538829</c:v>
                </c:pt>
                <c:pt idx="22">
                  <c:v>-296.17258898169587</c:v>
                </c:pt>
                <c:pt idx="23">
                  <c:v>-198.22765515445568</c:v>
                </c:pt>
                <c:pt idx="24">
                  <c:v>-131.6925902365696</c:v>
                </c:pt>
                <c:pt idx="25">
                  <c:v>-86.494592820111635</c:v>
                </c:pt>
                <c:pt idx="26">
                  <c:v>-55.791098735534263</c:v>
                </c:pt>
                <c:pt idx="27">
                  <c:v>-34.933879300639092</c:v>
                </c:pt>
                <c:pt idx="28">
                  <c:v>-20.765341930740593</c:v>
                </c:pt>
                <c:pt idx="29">
                  <c:v>-11.14049944630306</c:v>
                </c:pt>
                <c:pt idx="30">
                  <c:v>-4.6022385950700624</c:v>
                </c:pt>
                <c:pt idx="31">
                  <c:v>-0.16072640733593035</c:v>
                </c:pt>
                <c:pt idx="32">
                  <c:v>2.8564414797034883</c:v>
                </c:pt>
                <c:pt idx="33">
                  <c:v>4.9060367042493453</c:v>
                </c:pt>
                <c:pt idx="34">
                  <c:v>6.2983492361566249</c:v>
                </c:pt>
                <c:pt idx="35">
                  <c:v>7.2441624458024032</c:v>
                </c:pt>
                <c:pt idx="36">
                  <c:v>7.8866637821662184</c:v>
                </c:pt>
                <c:pt idx="37">
                  <c:v>8.3231220454793693</c:v>
                </c:pt>
                <c:pt idx="38">
                  <c:v>8.6196129956346219</c:v>
                </c:pt>
                <c:pt idx="39">
                  <c:v>8.8210226190430916</c:v>
                </c:pt>
                <c:pt idx="40">
                  <c:v>8.9578424572227178</c:v>
                </c:pt>
                <c:pt idx="41">
                  <c:v>9.0507857478335492</c:v>
                </c:pt>
                <c:pt idx="42">
                  <c:v>9.1139232197729694</c:v>
                </c:pt>
                <c:pt idx="43">
                  <c:v>9.1568132730821965</c:v>
                </c:pt>
                <c:pt idx="44">
                  <c:v>9.1859490334560086</c:v>
                </c:pt>
                <c:pt idx="45">
                  <c:v>9.2057413521986469</c:v>
                </c:pt>
                <c:pt idx="46">
                  <c:v>9.2191865688455952</c:v>
                </c:pt>
                <c:pt idx="47">
                  <c:v>9.2283201296163231</c:v>
                </c:pt>
                <c:pt idx="48">
                  <c:v>9.2345247353907975</c:v>
                </c:pt>
                <c:pt idx="49">
                  <c:v>9.238739670000319</c:v>
                </c:pt>
                <c:pt idx="50">
                  <c:v>9.2416029992250923</c:v>
                </c:pt>
                <c:pt idx="51">
                  <c:v>9.2435481681285694</c:v>
                </c:pt>
                <c:pt idx="52">
                  <c:v>9.2448696206832395</c:v>
                </c:pt>
                <c:pt idx="53">
                  <c:v>9.2457673759001491</c:v>
                </c:pt>
                <c:pt idx="54">
                  <c:v>9.2463773088812555</c:v>
                </c:pt>
                <c:pt idx="55">
                  <c:v>9.2467917210694637</c:v>
                </c:pt>
                <c:pt idx="56">
                  <c:v>9.2470733138445134</c:v>
                </c:pt>
                <c:pt idx="57">
                  <c:v>9.2472646809394714</c:v>
                </c:pt>
                <c:pt idx="58">
                  <c:v>9.2473947567430788</c:v>
                </c:pt>
                <c:pt idx="59">
                  <c:v>9.2474831967020865</c:v>
                </c:pt>
                <c:pt idx="60">
                  <c:v>9.2475433529764608</c:v>
                </c:pt>
                <c:pt idx="61">
                  <c:v>9.2475842958345051</c:v>
                </c:pt>
                <c:pt idx="62">
                  <c:v>9.2476121868086825</c:v>
                </c:pt>
                <c:pt idx="63">
                  <c:v>9.2476312114953956</c:v>
                </c:pt>
                <c:pt idx="64">
                  <c:v>9.2476442132160557</c:v>
                </c:pt>
                <c:pt idx="65">
                  <c:v>9.2476531234700001</c:v>
                </c:pt>
                <c:pt idx="66">
                  <c:v>9.2476592543458516</c:v>
                </c:pt>
                <c:pt idx="67">
                  <c:v>9.2476634971597633</c:v>
                </c:pt>
                <c:pt idx="68">
                  <c:v>9.2476664573925529</c:v>
                </c:pt>
                <c:pt idx="69">
                  <c:v>9.247668546353955</c:v>
                </c:pt>
                <c:pt idx="70">
                  <c:v>9.2476700434511727</c:v>
                </c:pt>
                <c:pt idx="71">
                  <c:v>9.2476711384885792</c:v>
                </c:pt>
                <c:pt idx="72">
                  <c:v>9.2476719604023554</c:v>
                </c:pt>
                <c:pt idx="73">
                  <c:v>9.247672596780264</c:v>
                </c:pt>
                <c:pt idx="74">
                  <c:v>9.2476731071216278</c:v>
                </c:pt>
                <c:pt idx="75">
                  <c:v>9.2476735318449901</c:v>
                </c:pt>
                <c:pt idx="76">
                  <c:v>9.2476738984071041</c:v>
                </c:pt>
                <c:pt idx="77">
                  <c:v>9.2476742254596491</c:v>
                </c:pt>
                <c:pt idx="78">
                  <c:v>9.2476745256729078</c:v>
                </c:pt>
                <c:pt idx="79">
                  <c:v>9.2476748076539508</c:v>
                </c:pt>
                <c:pt idx="80">
                  <c:v>9.2476750772496459</c:v>
                </c:pt>
                <c:pt idx="81">
                  <c:v>9.2476753384318418</c:v>
                </c:pt>
                <c:pt idx="82">
                  <c:v>9.2476755938986539</c:v>
                </c:pt>
                <c:pt idx="83">
                  <c:v>9.2476758454829433</c:v>
                </c:pt>
                <c:pt idx="84">
                  <c:v>9.247676094429794</c:v>
                </c:pt>
                <c:pt idx="85">
                  <c:v>9.2476763415850023</c:v>
                </c:pt>
                <c:pt idx="86">
                  <c:v>9.247676587523129</c:v>
                </c:pt>
                <c:pt idx="87">
                  <c:v>9.2476768326344772</c:v>
                </c:pt>
                <c:pt idx="88">
                  <c:v>9.247677077184191</c:v>
                </c:pt>
                <c:pt idx="89">
                  <c:v>9.2476773213523717</c:v>
                </c:pt>
                <c:pt idx="90">
                  <c:v>9.2476775652613803</c:v>
                </c:pt>
                <c:pt idx="91">
                  <c:v>9.2476778089943288</c:v>
                </c:pt>
                <c:pt idx="92">
                  <c:v>9.2476780526076752</c:v>
                </c:pt>
                <c:pt idx="93">
                  <c:v>9.2476782961397781</c:v>
                </c:pt>
                <c:pt idx="94">
                  <c:v>9.2476785396166878</c:v>
                </c:pt>
                <c:pt idx="95">
                  <c:v>9.2476787830561058</c:v>
                </c:pt>
                <c:pt idx="96">
                  <c:v>9.2476790264700561</c:v>
                </c:pt>
                <c:pt idx="97">
                  <c:v>9.2476792698667047</c:v>
                </c:pt>
                <c:pt idx="98">
                  <c:v>9.247679513251601</c:v>
                </c:pt>
                <c:pt idx="99">
                  <c:v>9.2476797566285125</c:v>
                </c:pt>
                <c:pt idx="100">
                  <c:v>9.2476800000000008</c:v>
                </c:pt>
                <c:pt idx="101">
                  <c:v>9.2476802433678031</c:v>
                </c:pt>
                <c:pt idx="102">
                  <c:v>9.2476804867331062</c:v>
                </c:pt>
                <c:pt idx="103">
                  <c:v>9.2476807300967074</c:v>
                </c:pt>
                <c:pt idx="104">
                  <c:v>9.2476809734591541</c:v>
                </c:pt>
                <c:pt idx="105">
                  <c:v>9.2476812168208173</c:v>
                </c:pt>
                <c:pt idx="106">
                  <c:v>9.2476814601819459</c:v>
                </c:pt>
                <c:pt idx="107">
                  <c:v>9.2476817035427104</c:v>
                </c:pt>
                <c:pt idx="108">
                  <c:v>9.247681946903235</c:v>
                </c:pt>
                <c:pt idx="109">
                  <c:v>9.2476821902635873</c:v>
                </c:pt>
                <c:pt idx="110">
                  <c:v>9.2476824336238277</c:v>
                </c:pt>
                <c:pt idx="111">
                  <c:v>9.2476826769839917</c:v>
                </c:pt>
                <c:pt idx="112">
                  <c:v>9.2476829203441024</c:v>
                </c:pt>
                <c:pt idx="113">
                  <c:v>9.2476831637041776</c:v>
                </c:pt>
                <c:pt idx="114">
                  <c:v>9.247683407064228</c:v>
                </c:pt>
                <c:pt idx="115">
                  <c:v>9.2476836504242623</c:v>
                </c:pt>
                <c:pt idx="116">
                  <c:v>9.2476838937842878</c:v>
                </c:pt>
                <c:pt idx="117">
                  <c:v>9.2476841371443026</c:v>
                </c:pt>
                <c:pt idx="118">
                  <c:v>9.2476843805043121</c:v>
                </c:pt>
                <c:pt idx="119">
                  <c:v>9.2476846238643216</c:v>
                </c:pt>
                <c:pt idx="120">
                  <c:v>9.2476848672243275</c:v>
                </c:pt>
                <c:pt idx="121">
                  <c:v>9.2476851105843298</c:v>
                </c:pt>
                <c:pt idx="122">
                  <c:v>9.2476853539443322</c:v>
                </c:pt>
                <c:pt idx="123">
                  <c:v>9.2476855973043328</c:v>
                </c:pt>
                <c:pt idx="124">
                  <c:v>9.2476858406643352</c:v>
                </c:pt>
                <c:pt idx="125">
                  <c:v>9.2476860840243358</c:v>
                </c:pt>
                <c:pt idx="126">
                  <c:v>9.2476863273843346</c:v>
                </c:pt>
                <c:pt idx="127">
                  <c:v>9.247686570744337</c:v>
                </c:pt>
                <c:pt idx="128">
                  <c:v>9.2476868141043358</c:v>
                </c:pt>
                <c:pt idx="129">
                  <c:v>9.2476870574643364</c:v>
                </c:pt>
                <c:pt idx="130">
                  <c:v>9.247687300824337</c:v>
                </c:pt>
                <c:pt idx="131">
                  <c:v>9.2476875441843376</c:v>
                </c:pt>
                <c:pt idx="132">
                  <c:v>9.2476877875443364</c:v>
                </c:pt>
                <c:pt idx="133">
                  <c:v>9.247688030904337</c:v>
                </c:pt>
                <c:pt idx="134">
                  <c:v>9.2476882742643376</c:v>
                </c:pt>
                <c:pt idx="135">
                  <c:v>9.2476885176243364</c:v>
                </c:pt>
                <c:pt idx="136">
                  <c:v>9.247688760984337</c:v>
                </c:pt>
                <c:pt idx="137">
                  <c:v>9.2476890043443376</c:v>
                </c:pt>
                <c:pt idx="138">
                  <c:v>9.2476892477043382</c:v>
                </c:pt>
                <c:pt idx="139">
                  <c:v>9.247689491064337</c:v>
                </c:pt>
                <c:pt idx="140">
                  <c:v>9.2476897344243376</c:v>
                </c:pt>
                <c:pt idx="141">
                  <c:v>9.2476899777843382</c:v>
                </c:pt>
                <c:pt idx="142">
                  <c:v>9.247690221144337</c:v>
                </c:pt>
                <c:pt idx="143">
                  <c:v>9.2476904645043376</c:v>
                </c:pt>
                <c:pt idx="144">
                  <c:v>9.2476907078643382</c:v>
                </c:pt>
                <c:pt idx="145">
                  <c:v>9.247690951224337</c:v>
                </c:pt>
                <c:pt idx="146">
                  <c:v>9.2476911945843359</c:v>
                </c:pt>
                <c:pt idx="147">
                  <c:v>9.2476914379443382</c:v>
                </c:pt>
                <c:pt idx="148">
                  <c:v>9.2476916813043371</c:v>
                </c:pt>
                <c:pt idx="149">
                  <c:v>9.2476919246643359</c:v>
                </c:pt>
                <c:pt idx="150">
                  <c:v>9.2476921680243382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'cell I-V'!$I$23</c:f>
              <c:strCache>
                <c:ptCount val="1"/>
                <c:pt idx="0">
                  <c:v>P (W)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'cell I-V'!$H$24:$H$174</c:f>
              <c:numCache>
                <c:formatCode>0.00</c:formatCode>
                <c:ptCount val="151"/>
                <c:pt idx="0">
                  <c:v>7453.7724269508544</c:v>
                </c:pt>
                <c:pt idx="1">
                  <c:v>5063.7252023335805</c:v>
                </c:pt>
                <c:pt idx="2">
                  <c:v>3440.1367741723029</c:v>
                </c:pt>
                <c:pt idx="3">
                  <c:v>2337.2121897298121</c:v>
                </c:pt>
                <c:pt idx="4">
                  <c:v>1587.9802491834548</c:v>
                </c:pt>
                <c:pt idx="5">
                  <c:v>1079.0155902150814</c:v>
                </c:pt>
                <c:pt idx="6">
                  <c:v>733.26712359088549</c:v>
                </c:pt>
                <c:pt idx="7">
                  <c:v>498.39320163365761</c:v>
                </c:pt>
                <c:pt idx="8">
                  <c:v>338.83757057973111</c:v>
                </c:pt>
                <c:pt idx="9">
                  <c:v>230.44647834428832</c:v>
                </c:pt>
                <c:pt idx="10">
                  <c:v>156.81201694993828</c:v>
                </c:pt>
                <c:pt idx="11">
                  <c:v>106.78811504307879</c:v>
                </c:pt>
                <c:pt idx="12">
                  <c:v>72.803124440975537</c:v>
                </c:pt>
                <c:pt idx="13">
                  <c:v>49.713541716778934</c:v>
                </c:pt>
                <c:pt idx="14">
                  <c:v>34.02532873460278</c:v>
                </c:pt>
                <c:pt idx="15">
                  <c:v>23.364947172043973</c:v>
                </c:pt>
                <c:pt idx="16">
                  <c:v>16.12002648567627</c:v>
                </c:pt>
                <c:pt idx="17">
                  <c:v>11.195265729746236</c:v>
                </c:pt>
                <c:pt idx="18">
                  <c:v>7.8466149917447474</c:v>
                </c:pt>
                <c:pt idx="19">
                  <c:v>5.5686330279198177</c:v>
                </c:pt>
                <c:pt idx="20">
                  <c:v>4.017968073032522</c:v>
                </c:pt>
                <c:pt idx="21">
                  <c:v>2.9613775174821906</c:v>
                </c:pt>
                <c:pt idx="22">
                  <c:v>2.2404171054324253</c:v>
                </c:pt>
                <c:pt idx="23">
                  <c:v>1.7474539208799589</c:v>
                </c:pt>
                <c:pt idx="24">
                  <c:v>1.4093717467286471</c:v>
                </c:pt>
                <c:pt idx="25">
                  <c:v>1.1765019369827989</c:v>
                </c:pt>
                <c:pt idx="26">
                  <c:v>1.0151040371574669</c:v>
                </c:pt>
                <c:pt idx="27">
                  <c:v>0.9022577874784965</c:v>
                </c:pt>
                <c:pt idx="28">
                  <c:v>0.82239320478668931</c:v>
                </c:pt>
                <c:pt idx="29">
                  <c:v>0.7649334292224016</c:v>
                </c:pt>
                <c:pt idx="30">
                  <c:v>0.72269348419659785</c:v>
                </c:pt>
                <c:pt idx="31">
                  <c:v>0.69079253652532502</c:v>
                </c:pt>
                <c:pt idx="32">
                  <c:v>0.66591498284169881</c:v>
                </c:pt>
                <c:pt idx="33">
                  <c:v>0.6458084975135634</c:v>
                </c:pt>
                <c:pt idx="34">
                  <c:v>0.62894305110376425</c:v>
                </c:pt>
                <c:pt idx="35">
                  <c:v>0.61427927788065884</c:v>
                </c:pt>
                <c:pt idx="36">
                  <c:v>0.60111112533448607</c:v>
                </c:pt>
                <c:pt idx="37">
                  <c:v>0.58895896427278416</c:v>
                </c:pt>
                <c:pt idx="38">
                  <c:v>0.57749697733907979</c:v>
                </c:pt>
                <c:pt idx="39">
                  <c:v>0.56650383323943243</c:v>
                </c:pt>
                <c:pt idx="40">
                  <c:v>0.55582917920501618</c:v>
                </c:pt>
                <c:pt idx="41">
                  <c:v>0.54537087895545588</c:v>
                </c:pt>
                <c:pt idx="42">
                  <c:v>0.53505955019835816</c:v>
                </c:pt>
                <c:pt idx="43">
                  <c:v>0.52484806078361834</c:v>
                </c:pt>
                <c:pt idx="44">
                  <c:v>0.51470439332615392</c:v>
                </c:pt>
                <c:pt idx="45">
                  <c:v>0.50460679806608166</c:v>
                </c:pt>
                <c:pt idx="46">
                  <c:v>0.49454050015362139</c:v>
                </c:pt>
                <c:pt idx="47">
                  <c:v>0.48449546287171441</c:v>
                </c:pt>
                <c:pt idx="48">
                  <c:v>0.47446486816868444</c:v>
                </c:pt>
                <c:pt idx="49">
                  <c:v>0.46444408446745405</c:v>
                </c:pt>
                <c:pt idx="50">
                  <c:v>0.45442996548705578</c:v>
                </c:pt>
                <c:pt idx="51">
                  <c:v>0.44442037392441536</c:v>
                </c:pt>
                <c:pt idx="52">
                  <c:v>0.43441385788617731</c:v>
                </c:pt>
                <c:pt idx="53">
                  <c:v>0.42440943108530493</c:v>
                </c:pt>
                <c:pt idx="54">
                  <c:v>0.41440642352622659</c:v>
                </c:pt>
                <c:pt idx="55">
                  <c:v>0.40440438007362201</c:v>
                </c:pt>
                <c:pt idx="56">
                  <c:v>0.3944029915490902</c:v>
                </c:pt>
                <c:pt idx="57">
                  <c:v>0.38440204792436056</c:v>
                </c:pt>
                <c:pt idx="58">
                  <c:v>0.37440140652493448</c:v>
                </c:pt>
                <c:pt idx="59">
                  <c:v>0.36440097043046205</c:v>
                </c:pt>
                <c:pt idx="60">
                  <c:v>0.35440067380189022</c:v>
                </c:pt>
                <c:pt idx="61">
                  <c:v>0.34440047191403006</c:v>
                </c:pt>
                <c:pt idx="62">
                  <c:v>0.33440033438457156</c:v>
                </c:pt>
                <c:pt idx="63">
                  <c:v>0.3244002405744793</c:v>
                </c:pt>
                <c:pt idx="64">
                  <c:v>0.31440017646343066</c:v>
                </c:pt>
                <c:pt idx="65">
                  <c:v>0.30440013252726722</c:v>
                </c:pt>
                <c:pt idx="66">
                  <c:v>0.29440010229612401</c:v>
                </c:pt>
                <c:pt idx="67">
                  <c:v>0.28440008137495087</c:v>
                </c:pt>
                <c:pt idx="68">
                  <c:v>0.27440006677814222</c:v>
                </c:pt>
                <c:pt idx="69">
                  <c:v>0.26440005647754361</c:v>
                </c:pt>
                <c:pt idx="70">
                  <c:v>0.25440004909540742</c:v>
                </c:pt>
                <c:pt idx="71">
                  <c:v>0.24440004369581467</c:v>
                </c:pt>
                <c:pt idx="72">
                  <c:v>0.23440003964298545</c:v>
                </c:pt>
                <c:pt idx="73">
                  <c:v>0.22440003650502732</c:v>
                </c:pt>
                <c:pt idx="74">
                  <c:v>0.21440003398855115</c:v>
                </c:pt>
                <c:pt idx="75">
                  <c:v>0.20440003189425449</c:v>
                </c:pt>
                <c:pt idx="76">
                  <c:v>0.19440003008674897</c:v>
                </c:pt>
                <c:pt idx="77">
                  <c:v>0.18440002847406387</c:v>
                </c:pt>
                <c:pt idx="78">
                  <c:v>0.17440002699372234</c:v>
                </c:pt>
                <c:pt idx="79">
                  <c:v>0.16440002560328326</c:v>
                </c:pt>
                <c:pt idx="80">
                  <c:v>0.15440002427391594</c:v>
                </c:pt>
                <c:pt idx="81">
                  <c:v>0.1444000229860353</c:v>
                </c:pt>
                <c:pt idx="82">
                  <c:v>0.134400021726337</c:v>
                </c:pt>
                <c:pt idx="83">
                  <c:v>0.12440002048578332</c:v>
                </c:pt>
                <c:pt idx="84">
                  <c:v>0.11440001925823473</c:v>
                </c:pt>
                <c:pt idx="85">
                  <c:v>0.10440001803952068</c:v>
                </c:pt>
                <c:pt idx="86">
                  <c:v>9.4400016826808014E-2</c:v>
                </c:pt>
                <c:pt idx="87">
                  <c:v>8.4400015618172203E-2</c:v>
                </c:pt>
                <c:pt idx="88">
                  <c:v>7.4400014412305759E-2</c:v>
                </c:pt>
                <c:pt idx="89">
                  <c:v>6.4400013208320644E-2</c:v>
                </c:pt>
                <c:pt idx="90">
                  <c:v>5.4400012005613507E-2</c:v>
                </c:pt>
                <c:pt idx="91">
                  <c:v>4.4400010803774502E-2</c:v>
                </c:pt>
                <c:pt idx="92">
                  <c:v>3.4400009602525261E-2</c:v>
                </c:pt>
                <c:pt idx="93">
                  <c:v>2.4400008401676623E-2</c:v>
                </c:pt>
                <c:pt idx="94">
                  <c:v>1.4400007201100254E-2</c:v>
                </c:pt>
                <c:pt idx="95">
                  <c:v>4.4000060007085354E-3</c:v>
                </c:pt>
                <c:pt idx="96">
                  <c:v>-5.5999951995574851E-3</c:v>
                </c:pt>
                <c:pt idx="97">
                  <c:v>-1.5599996399738199E-2</c:v>
                </c:pt>
                <c:pt idx="98">
                  <c:v>-2.5599997599860962E-2</c:v>
                </c:pt>
                <c:pt idx="99">
                  <c:v>-3.5599998799944341E-2</c:v>
                </c:pt>
                <c:pt idx="100">
                  <c:v>-4.5600000000000002E-2</c:v>
                </c:pt>
                <c:pt idx="101">
                  <c:v>-5.5600001200038475E-2</c:v>
                </c:pt>
                <c:pt idx="102">
                  <c:v>-6.5600002400064625E-2</c:v>
                </c:pt>
                <c:pt idx="103">
                  <c:v>-7.5600003600082372E-2</c:v>
                </c:pt>
                <c:pt idx="104">
                  <c:v>-8.5600004800094442E-2</c:v>
                </c:pt>
                <c:pt idx="105">
                  <c:v>-9.5600006000102655E-2</c:v>
                </c:pt>
                <c:pt idx="106">
                  <c:v>-0.10560000720010831</c:v>
                </c:pt>
                <c:pt idx="107">
                  <c:v>-0.11560000840011209</c:v>
                </c:pt>
                <c:pt idx="108">
                  <c:v>-0.12560000960011466</c:v>
                </c:pt>
                <c:pt idx="109">
                  <c:v>-0.13560001080011641</c:v>
                </c:pt>
                <c:pt idx="110">
                  <c:v>-0.14560001200011749</c:v>
                </c:pt>
                <c:pt idx="111">
                  <c:v>-0.15560001320011829</c:v>
                </c:pt>
                <c:pt idx="112">
                  <c:v>-0.16560001440011884</c:v>
                </c:pt>
                <c:pt idx="113">
                  <c:v>-0.17560001560011923</c:v>
                </c:pt>
                <c:pt idx="114">
                  <c:v>-0.18560001680011948</c:v>
                </c:pt>
                <c:pt idx="115">
                  <c:v>-0.19560001800011961</c:v>
                </c:pt>
                <c:pt idx="116">
                  <c:v>-0.20560001920011978</c:v>
                </c:pt>
                <c:pt idx="117">
                  <c:v>-0.21560002040011983</c:v>
                </c:pt>
                <c:pt idx="118">
                  <c:v>-0.22560002160011988</c:v>
                </c:pt>
                <c:pt idx="119">
                  <c:v>-0.23560002280011993</c:v>
                </c:pt>
                <c:pt idx="120">
                  <c:v>-0.24560002400011996</c:v>
                </c:pt>
                <c:pt idx="121">
                  <c:v>-0.25560002520011998</c:v>
                </c:pt>
                <c:pt idx="122">
                  <c:v>-0.26560002640011998</c:v>
                </c:pt>
                <c:pt idx="123">
                  <c:v>-0.27560002760011998</c:v>
                </c:pt>
                <c:pt idx="124">
                  <c:v>-0.28560002880011998</c:v>
                </c:pt>
                <c:pt idx="125">
                  <c:v>-0.29560003000011997</c:v>
                </c:pt>
                <c:pt idx="126">
                  <c:v>-0.30560003120012003</c:v>
                </c:pt>
                <c:pt idx="127">
                  <c:v>-0.31560003240012002</c:v>
                </c:pt>
                <c:pt idx="128">
                  <c:v>-0.32560003360012002</c:v>
                </c:pt>
                <c:pt idx="129">
                  <c:v>-0.33560003480011996</c:v>
                </c:pt>
                <c:pt idx="130">
                  <c:v>-0.34560003600012001</c:v>
                </c:pt>
                <c:pt idx="131">
                  <c:v>-0.35560003720012001</c:v>
                </c:pt>
                <c:pt idx="132">
                  <c:v>-0.36560003840012001</c:v>
                </c:pt>
                <c:pt idx="133">
                  <c:v>-0.37560003960012001</c:v>
                </c:pt>
                <c:pt idx="134">
                  <c:v>-0.38560004080012</c:v>
                </c:pt>
                <c:pt idx="135">
                  <c:v>-0.39560004200012</c:v>
                </c:pt>
                <c:pt idx="136">
                  <c:v>-0.40560004320012</c:v>
                </c:pt>
                <c:pt idx="137">
                  <c:v>-0.41560004440011999</c:v>
                </c:pt>
                <c:pt idx="138">
                  <c:v>-0.42560004560011999</c:v>
                </c:pt>
                <c:pt idx="139">
                  <c:v>-0.43560004680011999</c:v>
                </c:pt>
                <c:pt idx="140">
                  <c:v>-0.44560004800012004</c:v>
                </c:pt>
                <c:pt idx="141">
                  <c:v>-0.45560004920011998</c:v>
                </c:pt>
                <c:pt idx="142">
                  <c:v>-0.46560005040011998</c:v>
                </c:pt>
                <c:pt idx="143">
                  <c:v>-0.47560005160011998</c:v>
                </c:pt>
                <c:pt idx="144">
                  <c:v>-0.48560005280012003</c:v>
                </c:pt>
                <c:pt idx="145">
                  <c:v>-0.49560005400012003</c:v>
                </c:pt>
                <c:pt idx="146">
                  <c:v>-0.50560005520011997</c:v>
                </c:pt>
                <c:pt idx="147">
                  <c:v>-0.51560005640011997</c:v>
                </c:pt>
                <c:pt idx="148">
                  <c:v>-0.52560005760011996</c:v>
                </c:pt>
                <c:pt idx="149">
                  <c:v>-0.53560005880011996</c:v>
                </c:pt>
                <c:pt idx="150">
                  <c:v>-0.54560006000011996</c:v>
                </c:pt>
              </c:numCache>
            </c:numRef>
          </c:xVal>
          <c:yVal>
            <c:numRef>
              <c:f>'cell I-V'!$I$24:$I$174</c:f>
              <c:numCache>
                <c:formatCode>0.00E+00</c:formatCode>
                <c:ptCount val="151"/>
                <c:pt idx="0">
                  <c:v>-11265797479.006145</c:v>
                </c:pt>
                <c:pt idx="1">
                  <c:v>-5199041606.9026251</c:v>
                </c:pt>
                <c:pt idx="2">
                  <c:v>-2399361213.3295131</c:v>
                </c:pt>
                <c:pt idx="3">
                  <c:v>-1107347567.2267106</c:v>
                </c:pt>
                <c:pt idx="4">
                  <c:v>-511087801.22162735</c:v>
                </c:pt>
                <c:pt idx="5">
                  <c:v>-235907014.64482537</c:v>
                </c:pt>
                <c:pt idx="6">
                  <c:v>-108901856.6182557</c:v>
                </c:pt>
                <c:pt idx="7">
                  <c:v>-50280665.929145649</c:v>
                </c:pt>
                <c:pt idx="8">
                  <c:v>-23220431.406568214</c:v>
                </c:pt>
                <c:pt idx="9">
                  <c:v>-10727283.061839025</c:v>
                </c:pt>
                <c:pt idx="10">
                  <c:v>-4958232.4268955858</c:v>
                </c:pt>
                <c:pt idx="11">
                  <c:v>-2293396.2666708818</c:v>
                </c:pt>
                <c:pt idx="12">
                  <c:v>-1061907.074672831</c:v>
                </c:pt>
                <c:pt idx="13">
                  <c:v>-492436.009002915</c:v>
                </c:pt>
                <c:pt idx="14">
                  <c:v>-228851.93395300637</c:v>
                </c:pt>
                <c:pt idx="15">
                  <c:v>-106685.07979475094</c:v>
                </c:pt>
                <c:pt idx="16">
                  <c:v>-49952.566738809895</c:v>
                </c:pt>
                <c:pt idx="17">
                  <c:v>-23533.298172559265</c:v>
                </c:pt>
                <c:pt idx="18">
                  <c:v>-11181.406906187785</c:v>
                </c:pt>
                <c:pt idx="19">
                  <c:v>-5374.0136363365464</c:v>
                </c:pt>
                <c:pt idx="20">
                  <c:v>-2622.1417358334838</c:v>
                </c:pt>
                <c:pt idx="21">
                  <c:v>-1304.058464421877</c:v>
                </c:pt>
                <c:pt idx="22">
                  <c:v>-663.55013451479851</c:v>
                </c:pt>
                <c:pt idx="23">
                  <c:v>-346.39369322649395</c:v>
                </c:pt>
                <c:pt idx="24">
                  <c:v>-185.60381593293408</c:v>
                </c:pt>
                <c:pt idx="25">
                  <c:v>-101.76105599139983</c:v>
                </c:pt>
                <c:pt idx="26">
                  <c:v>-56.633769563891676</c:v>
                </c:pt>
                <c:pt idx="27">
                  <c:v>-31.519364645835473</c:v>
                </c:pt>
                <c:pt idx="28">
                  <c:v>-17.077276098913174</c:v>
                </c:pt>
                <c:pt idx="29">
                  <c:v>-8.5217404447108667</c:v>
                </c:pt>
                <c:pt idx="30">
                  <c:v>-3.3260078453752389</c:v>
                </c:pt>
                <c:pt idx="31">
                  <c:v>-0.11102860261018993</c:v>
                </c:pt>
                <c:pt idx="32">
                  <c:v>1.9021471789450652</c:v>
                </c:pt>
                <c:pt idx="33">
                  <c:v>3.1683601927176639</c:v>
                </c:pt>
                <c:pt idx="34">
                  <c:v>3.9613029855054105</c:v>
                </c:pt>
                <c:pt idx="35">
                  <c:v>4.4499388760576872</c:v>
                </c:pt>
                <c:pt idx="36">
                  <c:v>4.7407613412326697</c:v>
                </c:pt>
                <c:pt idx="37">
                  <c:v>4.9019773394215065</c:v>
                </c:pt>
                <c:pt idx="38">
                  <c:v>4.9778004508116451</c:v>
                </c:pt>
                <c:pt idx="39">
                  <c:v>4.9971431267796493</c:v>
                </c:pt>
                <c:pt idx="40">
                  <c:v>4.9790302204459485</c:v>
                </c:pt>
                <c:pt idx="41">
                  <c:v>4.9360349785334954</c:v>
                </c:pt>
                <c:pt idx="42">
                  <c:v>4.8764916585140972</c:v>
                </c:pt>
                <c:pt idx="43">
                  <c:v>4.8059356893348877</c:v>
                </c:pt>
                <c:pt idx="44">
                  <c:v>4.7280483243899445</c:v>
                </c:pt>
                <c:pt idx="45">
                  <c:v>4.6452796675574799</c:v>
                </c:pt>
                <c:pt idx="46">
                  <c:v>4.5592611367664491</c:v>
                </c:pt>
                <c:pt idx="47">
                  <c:v>4.4710792327268196</c:v>
                </c:pt>
                <c:pt idx="48">
                  <c:v>4.3814575611776503</c:v>
                </c:pt>
                <c:pt idx="49">
                  <c:v>4.2908779876664465</c:v>
                </c:pt>
                <c:pt idx="50">
                  <c:v>4.1996613319829299</c:v>
                </c:pt>
                <c:pt idx="51">
                  <c:v>4.1080211332680436</c:v>
                </c:pt>
                <c:pt idx="52">
                  <c:v>4.0160994775757271</c:v>
                </c:pt>
                <c:pt idx="53">
                  <c:v>3.9239908719528551</c:v>
                </c:pt>
                <c:pt idx="54">
                  <c:v>3.8317581511475369</c:v>
                </c:pt>
                <c:pt idx="55">
                  <c:v>3.7394430736289967</c:v>
                </c:pt>
                <c:pt idx="56">
                  <c:v>3.647073378054035</c:v>
                </c:pt>
                <c:pt idx="57">
                  <c:v>3.5546674810517414</c:v>
                </c:pt>
                <c:pt idx="58">
                  <c:v>3.4622376036159128</c:v>
                </c:pt>
                <c:pt idx="59">
                  <c:v>3.3697918509176317</c:v>
                </c:pt>
                <c:pt idx="60">
                  <c:v>3.2773355953070489</c:v>
                </c:pt>
                <c:pt idx="61">
                  <c:v>3.184872395550177</c:v>
                </c:pt>
                <c:pt idx="62">
                  <c:v>3.0924046075276626</c:v>
                </c:pt>
                <c:pt idx="63">
                  <c:v>2.9999337897531699</c:v>
                </c:pt>
                <c:pt idx="64">
                  <c:v>2.9074609725061511</c:v>
                </c:pt>
                <c:pt idx="65">
                  <c:v>2.8149868363504646</c:v>
                </c:pt>
                <c:pt idx="66">
                  <c:v>2.7225118304791165</c:v>
                </c:pt>
                <c:pt idx="67">
                  <c:v>2.6300362511203996</c:v>
                </c:pt>
                <c:pt idx="68">
                  <c:v>2.5375602934505022</c:v>
                </c:pt>
                <c:pt idx="69">
                  <c:v>2.4450840859415894</c:v>
                </c:pt>
                <c:pt idx="70">
                  <c:v>2.352607713072107</c:v>
                </c:pt>
                <c:pt idx="71">
                  <c:v>2.2601312303311327</c:v>
                </c:pt>
                <c:pt idx="72">
                  <c:v>2.1676546741236371</c:v>
                </c:pt>
                <c:pt idx="73">
                  <c:v>2.075178068304032</c:v>
                </c:pt>
                <c:pt idx="74">
                  <c:v>1.9827014284818874</c:v>
                </c:pt>
                <c:pt idx="75">
                  <c:v>1.8902247648567689</c:v>
                </c:pt>
                <c:pt idx="76">
                  <c:v>1.7977480840827842</c:v>
                </c:pt>
                <c:pt idx="77">
                  <c:v>1.7052713904936259</c:v>
                </c:pt>
                <c:pt idx="78">
                  <c:v>1.6127946869065135</c:v>
                </c:pt>
                <c:pt idx="79">
                  <c:v>1.5203179751491471</c:v>
                </c:pt>
                <c:pt idx="80">
                  <c:v>1.4278412564046328</c:v>
                </c:pt>
                <c:pt idx="81">
                  <c:v>1.3353645314369498</c:v>
                </c:pt>
                <c:pt idx="82">
                  <c:v>1.2428878007380955</c:v>
                </c:pt>
                <c:pt idx="83">
                  <c:v>1.1504110646239616</c:v>
                </c:pt>
                <c:pt idx="84">
                  <c:v>1.0579343232966854</c:v>
                </c:pt>
                <c:pt idx="85">
                  <c:v>0.96545757688512279</c:v>
                </c:pt>
                <c:pt idx="86">
                  <c:v>0.87298082547106193</c:v>
                </c:pt>
                <c:pt idx="87">
                  <c:v>0.7805040691061591</c:v>
                </c:pt>
                <c:pt idx="88">
                  <c:v>0.68802730782285337</c:v>
                </c:pt>
                <c:pt idx="89">
                  <c:v>0.59555054164137999</c:v>
                </c:pt>
                <c:pt idx="90">
                  <c:v>0.50307377057426172</c:v>
                </c:pt>
                <c:pt idx="91">
                  <c:v>0.41059699462917393</c:v>
                </c:pt>
                <c:pt idx="92">
                  <c:v>0.31812021381076611</c:v>
                </c:pt>
                <c:pt idx="93">
                  <c:v>0.22564342812181315</c:v>
                </c:pt>
                <c:pt idx="94">
                  <c:v>0.13316663756394059</c:v>
                </c:pt>
                <c:pt idx="95">
                  <c:v>4.068984213807187E-2</c:v>
                </c:pt>
                <c:pt idx="96">
                  <c:v>-5.1786958155280755E-2</c:v>
                </c:pt>
                <c:pt idx="97">
                  <c:v>-0.14426376331585417</c:v>
                </c:pt>
                <c:pt idx="98">
                  <c:v>-0.23674057334352439</c:v>
                </c:pt>
                <c:pt idx="99">
                  <c:v>-0.32921738823824459</c:v>
                </c:pt>
                <c:pt idx="100">
                  <c:v>-0.42169420800000007</c:v>
                </c:pt>
                <c:pt idx="101">
                  <c:v>-0.51417103262882191</c:v>
                </c:pt>
                <c:pt idx="102">
                  <c:v>-0.60664786212472255</c:v>
                </c:pt>
                <c:pt idx="103">
                  <c:v>-0.69912469648772346</c:v>
                </c:pt>
                <c:pt idx="104">
                  <c:v>-0.79160153571784564</c:v>
                </c:pt>
                <c:pt idx="105">
                  <c:v>-0.88407837981510673</c:v>
                </c:pt>
                <c:pt idx="106">
                  <c:v>-0.97655522877952161</c:v>
                </c:pt>
                <c:pt idx="107">
                  <c:v>-1.0690320826111002</c:v>
                </c:pt>
                <c:pt idx="108">
                  <c:v>-1.1615089413098534</c:v>
                </c:pt>
                <c:pt idx="109">
                  <c:v>-1.2539858048757866</c:v>
                </c:pt>
                <c:pt idx="110">
                  <c:v>-1.3464626733089051</c:v>
                </c:pt>
                <c:pt idx="111">
                  <c:v>-1.4389395466092143</c:v>
                </c:pt>
                <c:pt idx="112">
                  <c:v>-1.5314164247767164</c:v>
                </c:pt>
                <c:pt idx="113">
                  <c:v>-1.6238933078114135</c:v>
                </c:pt>
                <c:pt idx="114">
                  <c:v>-1.7163701957133068</c:v>
                </c:pt>
                <c:pt idx="115">
                  <c:v>-1.8088470884823975</c:v>
                </c:pt>
                <c:pt idx="116">
                  <c:v>-1.9013239861186879</c:v>
                </c:pt>
                <c:pt idx="117">
                  <c:v>-1.9938008886221761</c:v>
                </c:pt>
                <c:pt idx="118">
                  <c:v>-2.086277795992864</c:v>
                </c:pt>
                <c:pt idx="119">
                  <c:v>-2.1787547082307528</c:v>
                </c:pt>
                <c:pt idx="120">
                  <c:v>-2.2712316253358411</c:v>
                </c:pt>
                <c:pt idx="121">
                  <c:v>-2.363708547308129</c:v>
                </c:pt>
                <c:pt idx="122">
                  <c:v>-2.4561854741476177</c:v>
                </c:pt>
                <c:pt idx="123">
                  <c:v>-2.5486624058543059</c:v>
                </c:pt>
                <c:pt idx="124">
                  <c:v>-2.6411393424281959</c:v>
                </c:pt>
                <c:pt idx="125">
                  <c:v>-2.7336162838692855</c:v>
                </c:pt>
                <c:pt idx="126">
                  <c:v>-2.8260932301775759</c:v>
                </c:pt>
                <c:pt idx="127">
                  <c:v>-2.9185701813530676</c:v>
                </c:pt>
                <c:pt idx="128">
                  <c:v>-3.0110471373957588</c:v>
                </c:pt>
                <c:pt idx="129">
                  <c:v>-3.1035240983056505</c:v>
                </c:pt>
                <c:pt idx="130">
                  <c:v>-3.1960010640827434</c:v>
                </c:pt>
                <c:pt idx="131">
                  <c:v>-3.2884780347270368</c:v>
                </c:pt>
                <c:pt idx="132">
                  <c:v>-3.3809550102385302</c:v>
                </c:pt>
                <c:pt idx="133">
                  <c:v>-3.4734319906172249</c:v>
                </c:pt>
                <c:pt idx="134">
                  <c:v>-3.5659089758631199</c:v>
                </c:pt>
                <c:pt idx="135">
                  <c:v>-3.658385965976215</c:v>
                </c:pt>
                <c:pt idx="136">
                  <c:v>-3.7508629609565114</c:v>
                </c:pt>
                <c:pt idx="137">
                  <c:v>-3.8433399608040082</c:v>
                </c:pt>
                <c:pt idx="138">
                  <c:v>-3.9358169655187059</c:v>
                </c:pt>
                <c:pt idx="139">
                  <c:v>-4.0282939751006026</c:v>
                </c:pt>
                <c:pt idx="140">
                  <c:v>-4.120770989549702</c:v>
                </c:pt>
                <c:pt idx="141">
                  <c:v>-4.2132480088660014</c:v>
                </c:pt>
                <c:pt idx="142">
                  <c:v>-4.3057250330494998</c:v>
                </c:pt>
                <c:pt idx="143">
                  <c:v>-4.3982020621002</c:v>
                </c:pt>
                <c:pt idx="144">
                  <c:v>-4.490679096018102</c:v>
                </c:pt>
                <c:pt idx="145">
                  <c:v>-4.5831561348032031</c:v>
                </c:pt>
                <c:pt idx="146">
                  <c:v>-4.6756331784555032</c:v>
                </c:pt>
                <c:pt idx="147">
                  <c:v>-4.7681102269750069</c:v>
                </c:pt>
                <c:pt idx="148">
                  <c:v>-4.8605872803617096</c:v>
                </c:pt>
                <c:pt idx="149">
                  <c:v>-4.9530643386156132</c:v>
                </c:pt>
                <c:pt idx="150">
                  <c:v>-5.0455414017367186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5833208"/>
        <c:axId val="315832424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'cell I-V'!$H$23</c15:sqref>
                        </c15:formulaRef>
                      </c:ext>
                    </c:extLst>
                    <c:strCache>
                      <c:ptCount val="1"/>
                      <c:pt idx="0">
                        <c:v>V (V)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'cell I-V'!$H$24:$H$174</c15:sqref>
                        </c15:formulaRef>
                      </c:ext>
                    </c:extLst>
                    <c:numCache>
                      <c:formatCode>0.00</c:formatCode>
                      <c:ptCount val="151"/>
                      <c:pt idx="0">
                        <c:v>7453.7724269508544</c:v>
                      </c:pt>
                      <c:pt idx="1">
                        <c:v>5063.7252023335805</c:v>
                      </c:pt>
                      <c:pt idx="2">
                        <c:v>3440.1367741723029</c:v>
                      </c:pt>
                      <c:pt idx="3">
                        <c:v>2337.2121897298121</c:v>
                      </c:pt>
                      <c:pt idx="4">
                        <c:v>1587.9802491834548</c:v>
                      </c:pt>
                      <c:pt idx="5">
                        <c:v>1079.0155902150814</c:v>
                      </c:pt>
                      <c:pt idx="6">
                        <c:v>733.26712359088549</c:v>
                      </c:pt>
                      <c:pt idx="7">
                        <c:v>498.39320163365761</c:v>
                      </c:pt>
                      <c:pt idx="8">
                        <c:v>338.83757057973111</c:v>
                      </c:pt>
                      <c:pt idx="9">
                        <c:v>230.44647834428832</c:v>
                      </c:pt>
                      <c:pt idx="10">
                        <c:v>156.81201694993828</c:v>
                      </c:pt>
                      <c:pt idx="11">
                        <c:v>106.78811504307879</c:v>
                      </c:pt>
                      <c:pt idx="12">
                        <c:v>72.803124440975537</c:v>
                      </c:pt>
                      <c:pt idx="13">
                        <c:v>49.713541716778934</c:v>
                      </c:pt>
                      <c:pt idx="14">
                        <c:v>34.02532873460278</c:v>
                      </c:pt>
                      <c:pt idx="15">
                        <c:v>23.364947172043973</c:v>
                      </c:pt>
                      <c:pt idx="16">
                        <c:v>16.12002648567627</c:v>
                      </c:pt>
                      <c:pt idx="17">
                        <c:v>11.195265729746236</c:v>
                      </c:pt>
                      <c:pt idx="18">
                        <c:v>7.8466149917447474</c:v>
                      </c:pt>
                      <c:pt idx="19">
                        <c:v>5.5686330279198177</c:v>
                      </c:pt>
                      <c:pt idx="20">
                        <c:v>4.017968073032522</c:v>
                      </c:pt>
                      <c:pt idx="21">
                        <c:v>2.9613775174821906</c:v>
                      </c:pt>
                      <c:pt idx="22">
                        <c:v>2.2404171054324253</c:v>
                      </c:pt>
                      <c:pt idx="23">
                        <c:v>1.7474539208799589</c:v>
                      </c:pt>
                      <c:pt idx="24">
                        <c:v>1.4093717467286471</c:v>
                      </c:pt>
                      <c:pt idx="25">
                        <c:v>1.1765019369827989</c:v>
                      </c:pt>
                      <c:pt idx="26">
                        <c:v>1.0151040371574669</c:v>
                      </c:pt>
                      <c:pt idx="27">
                        <c:v>0.9022577874784965</c:v>
                      </c:pt>
                      <c:pt idx="28">
                        <c:v>0.82239320478668931</c:v>
                      </c:pt>
                      <c:pt idx="29">
                        <c:v>0.7649334292224016</c:v>
                      </c:pt>
                      <c:pt idx="30">
                        <c:v>0.72269348419659785</c:v>
                      </c:pt>
                      <c:pt idx="31">
                        <c:v>0.69079253652532502</c:v>
                      </c:pt>
                      <c:pt idx="32">
                        <c:v>0.66591498284169881</c:v>
                      </c:pt>
                      <c:pt idx="33">
                        <c:v>0.6458084975135634</c:v>
                      </c:pt>
                      <c:pt idx="34">
                        <c:v>0.62894305110376425</c:v>
                      </c:pt>
                      <c:pt idx="35">
                        <c:v>0.61427927788065884</c:v>
                      </c:pt>
                      <c:pt idx="36">
                        <c:v>0.60111112533448607</c:v>
                      </c:pt>
                      <c:pt idx="37">
                        <c:v>0.58895896427278416</c:v>
                      </c:pt>
                      <c:pt idx="38">
                        <c:v>0.57749697733907979</c:v>
                      </c:pt>
                      <c:pt idx="39">
                        <c:v>0.56650383323943243</c:v>
                      </c:pt>
                      <c:pt idx="40">
                        <c:v>0.55582917920501618</c:v>
                      </c:pt>
                      <c:pt idx="41">
                        <c:v>0.54537087895545588</c:v>
                      </c:pt>
                      <c:pt idx="42">
                        <c:v>0.53505955019835816</c:v>
                      </c:pt>
                      <c:pt idx="43">
                        <c:v>0.52484806078361834</c:v>
                      </c:pt>
                      <c:pt idx="44">
                        <c:v>0.51470439332615392</c:v>
                      </c:pt>
                      <c:pt idx="45">
                        <c:v>0.50460679806608166</c:v>
                      </c:pt>
                      <c:pt idx="46">
                        <c:v>0.49454050015362139</c:v>
                      </c:pt>
                      <c:pt idx="47">
                        <c:v>0.48449546287171441</c:v>
                      </c:pt>
                      <c:pt idx="48">
                        <c:v>0.47446486816868444</c:v>
                      </c:pt>
                      <c:pt idx="49">
                        <c:v>0.46444408446745405</c:v>
                      </c:pt>
                      <c:pt idx="50">
                        <c:v>0.45442996548705578</c:v>
                      </c:pt>
                      <c:pt idx="51">
                        <c:v>0.44442037392441536</c:v>
                      </c:pt>
                      <c:pt idx="52">
                        <c:v>0.43441385788617731</c:v>
                      </c:pt>
                      <c:pt idx="53">
                        <c:v>0.42440943108530493</c:v>
                      </c:pt>
                      <c:pt idx="54">
                        <c:v>0.41440642352622659</c:v>
                      </c:pt>
                      <c:pt idx="55">
                        <c:v>0.40440438007362201</c:v>
                      </c:pt>
                      <c:pt idx="56">
                        <c:v>0.3944029915490902</c:v>
                      </c:pt>
                      <c:pt idx="57">
                        <c:v>0.38440204792436056</c:v>
                      </c:pt>
                      <c:pt idx="58">
                        <c:v>0.37440140652493448</c:v>
                      </c:pt>
                      <c:pt idx="59">
                        <c:v>0.36440097043046205</c:v>
                      </c:pt>
                      <c:pt idx="60">
                        <c:v>0.35440067380189022</c:v>
                      </c:pt>
                      <c:pt idx="61">
                        <c:v>0.34440047191403006</c:v>
                      </c:pt>
                      <c:pt idx="62">
                        <c:v>0.33440033438457156</c:v>
                      </c:pt>
                      <c:pt idx="63">
                        <c:v>0.3244002405744793</c:v>
                      </c:pt>
                      <c:pt idx="64">
                        <c:v>0.31440017646343066</c:v>
                      </c:pt>
                      <c:pt idx="65">
                        <c:v>0.30440013252726722</c:v>
                      </c:pt>
                      <c:pt idx="66">
                        <c:v>0.29440010229612401</c:v>
                      </c:pt>
                      <c:pt idx="67">
                        <c:v>0.28440008137495087</c:v>
                      </c:pt>
                      <c:pt idx="68">
                        <c:v>0.27440006677814222</c:v>
                      </c:pt>
                      <c:pt idx="69">
                        <c:v>0.26440005647754361</c:v>
                      </c:pt>
                      <c:pt idx="70">
                        <c:v>0.25440004909540742</c:v>
                      </c:pt>
                      <c:pt idx="71">
                        <c:v>0.24440004369581467</c:v>
                      </c:pt>
                      <c:pt idx="72">
                        <c:v>0.23440003964298545</c:v>
                      </c:pt>
                      <c:pt idx="73">
                        <c:v>0.22440003650502732</c:v>
                      </c:pt>
                      <c:pt idx="74">
                        <c:v>0.21440003398855115</c:v>
                      </c:pt>
                      <c:pt idx="75">
                        <c:v>0.20440003189425449</c:v>
                      </c:pt>
                      <c:pt idx="76">
                        <c:v>0.19440003008674897</c:v>
                      </c:pt>
                      <c:pt idx="77">
                        <c:v>0.18440002847406387</c:v>
                      </c:pt>
                      <c:pt idx="78">
                        <c:v>0.17440002699372234</c:v>
                      </c:pt>
                      <c:pt idx="79">
                        <c:v>0.16440002560328326</c:v>
                      </c:pt>
                      <c:pt idx="80">
                        <c:v>0.15440002427391594</c:v>
                      </c:pt>
                      <c:pt idx="81">
                        <c:v>0.1444000229860353</c:v>
                      </c:pt>
                      <c:pt idx="82">
                        <c:v>0.134400021726337</c:v>
                      </c:pt>
                      <c:pt idx="83">
                        <c:v>0.12440002048578332</c:v>
                      </c:pt>
                      <c:pt idx="84">
                        <c:v>0.11440001925823473</c:v>
                      </c:pt>
                      <c:pt idx="85">
                        <c:v>0.10440001803952068</c:v>
                      </c:pt>
                      <c:pt idx="86">
                        <c:v>9.4400016826808014E-2</c:v>
                      </c:pt>
                      <c:pt idx="87">
                        <c:v>8.4400015618172203E-2</c:v>
                      </c:pt>
                      <c:pt idx="88">
                        <c:v>7.4400014412305759E-2</c:v>
                      </c:pt>
                      <c:pt idx="89">
                        <c:v>6.4400013208320644E-2</c:v>
                      </c:pt>
                      <c:pt idx="90">
                        <c:v>5.4400012005613507E-2</c:v>
                      </c:pt>
                      <c:pt idx="91">
                        <c:v>4.4400010803774502E-2</c:v>
                      </c:pt>
                      <c:pt idx="92">
                        <c:v>3.4400009602525261E-2</c:v>
                      </c:pt>
                      <c:pt idx="93">
                        <c:v>2.4400008401676623E-2</c:v>
                      </c:pt>
                      <c:pt idx="94">
                        <c:v>1.4400007201100254E-2</c:v>
                      </c:pt>
                      <c:pt idx="95">
                        <c:v>4.4000060007085354E-3</c:v>
                      </c:pt>
                      <c:pt idx="96">
                        <c:v>-5.5999951995574851E-3</c:v>
                      </c:pt>
                      <c:pt idx="97">
                        <c:v>-1.5599996399738199E-2</c:v>
                      </c:pt>
                      <c:pt idx="98">
                        <c:v>-2.5599997599860962E-2</c:v>
                      </c:pt>
                      <c:pt idx="99">
                        <c:v>-3.5599998799944341E-2</c:v>
                      </c:pt>
                      <c:pt idx="100">
                        <c:v>-4.5600000000000002E-2</c:v>
                      </c:pt>
                      <c:pt idx="101">
                        <c:v>-5.5600001200038475E-2</c:v>
                      </c:pt>
                      <c:pt idx="102">
                        <c:v>-6.5600002400064625E-2</c:v>
                      </c:pt>
                      <c:pt idx="103">
                        <c:v>-7.5600003600082372E-2</c:v>
                      </c:pt>
                      <c:pt idx="104">
                        <c:v>-8.5600004800094442E-2</c:v>
                      </c:pt>
                      <c:pt idx="105">
                        <c:v>-9.5600006000102655E-2</c:v>
                      </c:pt>
                      <c:pt idx="106">
                        <c:v>-0.10560000720010831</c:v>
                      </c:pt>
                      <c:pt idx="107">
                        <c:v>-0.11560000840011209</c:v>
                      </c:pt>
                      <c:pt idx="108">
                        <c:v>-0.12560000960011466</c:v>
                      </c:pt>
                      <c:pt idx="109">
                        <c:v>-0.13560001080011641</c:v>
                      </c:pt>
                      <c:pt idx="110">
                        <c:v>-0.14560001200011749</c:v>
                      </c:pt>
                      <c:pt idx="111">
                        <c:v>-0.15560001320011829</c:v>
                      </c:pt>
                      <c:pt idx="112">
                        <c:v>-0.16560001440011884</c:v>
                      </c:pt>
                      <c:pt idx="113">
                        <c:v>-0.17560001560011923</c:v>
                      </c:pt>
                      <c:pt idx="114">
                        <c:v>-0.18560001680011948</c:v>
                      </c:pt>
                      <c:pt idx="115">
                        <c:v>-0.19560001800011961</c:v>
                      </c:pt>
                      <c:pt idx="116">
                        <c:v>-0.20560001920011978</c:v>
                      </c:pt>
                      <c:pt idx="117">
                        <c:v>-0.21560002040011983</c:v>
                      </c:pt>
                      <c:pt idx="118">
                        <c:v>-0.22560002160011988</c:v>
                      </c:pt>
                      <c:pt idx="119">
                        <c:v>-0.23560002280011993</c:v>
                      </c:pt>
                      <c:pt idx="120">
                        <c:v>-0.24560002400011996</c:v>
                      </c:pt>
                      <c:pt idx="121">
                        <c:v>-0.25560002520011998</c:v>
                      </c:pt>
                      <c:pt idx="122">
                        <c:v>-0.26560002640011998</c:v>
                      </c:pt>
                      <c:pt idx="123">
                        <c:v>-0.27560002760011998</c:v>
                      </c:pt>
                      <c:pt idx="124">
                        <c:v>-0.28560002880011998</c:v>
                      </c:pt>
                      <c:pt idx="125">
                        <c:v>-0.29560003000011997</c:v>
                      </c:pt>
                      <c:pt idx="126">
                        <c:v>-0.30560003120012003</c:v>
                      </c:pt>
                      <c:pt idx="127">
                        <c:v>-0.31560003240012002</c:v>
                      </c:pt>
                      <c:pt idx="128">
                        <c:v>-0.32560003360012002</c:v>
                      </c:pt>
                      <c:pt idx="129">
                        <c:v>-0.33560003480011996</c:v>
                      </c:pt>
                      <c:pt idx="130">
                        <c:v>-0.34560003600012001</c:v>
                      </c:pt>
                      <c:pt idx="131">
                        <c:v>-0.35560003720012001</c:v>
                      </c:pt>
                      <c:pt idx="132">
                        <c:v>-0.36560003840012001</c:v>
                      </c:pt>
                      <c:pt idx="133">
                        <c:v>-0.37560003960012001</c:v>
                      </c:pt>
                      <c:pt idx="134">
                        <c:v>-0.38560004080012</c:v>
                      </c:pt>
                      <c:pt idx="135">
                        <c:v>-0.39560004200012</c:v>
                      </c:pt>
                      <c:pt idx="136">
                        <c:v>-0.40560004320012</c:v>
                      </c:pt>
                      <c:pt idx="137">
                        <c:v>-0.41560004440011999</c:v>
                      </c:pt>
                      <c:pt idx="138">
                        <c:v>-0.42560004560011999</c:v>
                      </c:pt>
                      <c:pt idx="139">
                        <c:v>-0.43560004680011999</c:v>
                      </c:pt>
                      <c:pt idx="140">
                        <c:v>-0.44560004800012004</c:v>
                      </c:pt>
                      <c:pt idx="141">
                        <c:v>-0.45560004920011998</c:v>
                      </c:pt>
                      <c:pt idx="142">
                        <c:v>-0.46560005040011998</c:v>
                      </c:pt>
                      <c:pt idx="143">
                        <c:v>-0.47560005160011998</c:v>
                      </c:pt>
                      <c:pt idx="144">
                        <c:v>-0.48560005280012003</c:v>
                      </c:pt>
                      <c:pt idx="145">
                        <c:v>-0.49560005400012003</c:v>
                      </c:pt>
                      <c:pt idx="146">
                        <c:v>-0.50560005520011997</c:v>
                      </c:pt>
                      <c:pt idx="147">
                        <c:v>-0.51560005640011997</c:v>
                      </c:pt>
                      <c:pt idx="148">
                        <c:v>-0.52560005760011996</c:v>
                      </c:pt>
                      <c:pt idx="149">
                        <c:v>-0.53560005880011996</c:v>
                      </c:pt>
                      <c:pt idx="150">
                        <c:v>-0.54560006000011996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'cell I-V'!$H$24:$H$174</c15:sqref>
                        </c15:formulaRef>
                      </c:ext>
                    </c:extLst>
                    <c:numCache>
                      <c:formatCode>0.00</c:formatCode>
                      <c:ptCount val="151"/>
                      <c:pt idx="0">
                        <c:v>7453.7724269508544</c:v>
                      </c:pt>
                      <c:pt idx="1">
                        <c:v>5063.7252023335805</c:v>
                      </c:pt>
                      <c:pt idx="2">
                        <c:v>3440.1367741723029</c:v>
                      </c:pt>
                      <c:pt idx="3">
                        <c:v>2337.2121897298121</c:v>
                      </c:pt>
                      <c:pt idx="4">
                        <c:v>1587.9802491834548</c:v>
                      </c:pt>
                      <c:pt idx="5">
                        <c:v>1079.0155902150814</c:v>
                      </c:pt>
                      <c:pt idx="6">
                        <c:v>733.26712359088549</c:v>
                      </c:pt>
                      <c:pt idx="7">
                        <c:v>498.39320163365761</c:v>
                      </c:pt>
                      <c:pt idx="8">
                        <c:v>338.83757057973111</c:v>
                      </c:pt>
                      <c:pt idx="9">
                        <c:v>230.44647834428832</c:v>
                      </c:pt>
                      <c:pt idx="10">
                        <c:v>156.81201694993828</c:v>
                      </c:pt>
                      <c:pt idx="11">
                        <c:v>106.78811504307879</c:v>
                      </c:pt>
                      <c:pt idx="12">
                        <c:v>72.803124440975537</c:v>
                      </c:pt>
                      <c:pt idx="13">
                        <c:v>49.713541716778934</c:v>
                      </c:pt>
                      <c:pt idx="14">
                        <c:v>34.02532873460278</c:v>
                      </c:pt>
                      <c:pt idx="15">
                        <c:v>23.364947172043973</c:v>
                      </c:pt>
                      <c:pt idx="16">
                        <c:v>16.12002648567627</c:v>
                      </c:pt>
                      <c:pt idx="17">
                        <c:v>11.195265729746236</c:v>
                      </c:pt>
                      <c:pt idx="18">
                        <c:v>7.8466149917447474</c:v>
                      </c:pt>
                      <c:pt idx="19">
                        <c:v>5.5686330279198177</c:v>
                      </c:pt>
                      <c:pt idx="20">
                        <c:v>4.017968073032522</c:v>
                      </c:pt>
                      <c:pt idx="21">
                        <c:v>2.9613775174821906</c:v>
                      </c:pt>
                      <c:pt idx="22">
                        <c:v>2.2404171054324253</c:v>
                      </c:pt>
                      <c:pt idx="23">
                        <c:v>1.7474539208799589</c:v>
                      </c:pt>
                      <c:pt idx="24">
                        <c:v>1.4093717467286471</c:v>
                      </c:pt>
                      <c:pt idx="25">
                        <c:v>1.1765019369827989</c:v>
                      </c:pt>
                      <c:pt idx="26">
                        <c:v>1.0151040371574669</c:v>
                      </c:pt>
                      <c:pt idx="27">
                        <c:v>0.9022577874784965</c:v>
                      </c:pt>
                      <c:pt idx="28">
                        <c:v>0.82239320478668931</c:v>
                      </c:pt>
                      <c:pt idx="29">
                        <c:v>0.7649334292224016</c:v>
                      </c:pt>
                      <c:pt idx="30">
                        <c:v>0.72269348419659785</c:v>
                      </c:pt>
                      <c:pt idx="31">
                        <c:v>0.69079253652532502</c:v>
                      </c:pt>
                      <c:pt idx="32">
                        <c:v>0.66591498284169881</c:v>
                      </c:pt>
                      <c:pt idx="33">
                        <c:v>0.6458084975135634</c:v>
                      </c:pt>
                      <c:pt idx="34">
                        <c:v>0.62894305110376425</c:v>
                      </c:pt>
                      <c:pt idx="35">
                        <c:v>0.61427927788065884</c:v>
                      </c:pt>
                      <c:pt idx="36">
                        <c:v>0.60111112533448607</c:v>
                      </c:pt>
                      <c:pt idx="37">
                        <c:v>0.58895896427278416</c:v>
                      </c:pt>
                      <c:pt idx="38">
                        <c:v>0.57749697733907979</c:v>
                      </c:pt>
                      <c:pt idx="39">
                        <c:v>0.56650383323943243</c:v>
                      </c:pt>
                      <c:pt idx="40">
                        <c:v>0.55582917920501618</c:v>
                      </c:pt>
                      <c:pt idx="41">
                        <c:v>0.54537087895545588</c:v>
                      </c:pt>
                      <c:pt idx="42">
                        <c:v>0.53505955019835816</c:v>
                      </c:pt>
                      <c:pt idx="43">
                        <c:v>0.52484806078361834</c:v>
                      </c:pt>
                      <c:pt idx="44">
                        <c:v>0.51470439332615392</c:v>
                      </c:pt>
                      <c:pt idx="45">
                        <c:v>0.50460679806608166</c:v>
                      </c:pt>
                      <c:pt idx="46">
                        <c:v>0.49454050015362139</c:v>
                      </c:pt>
                      <c:pt idx="47">
                        <c:v>0.48449546287171441</c:v>
                      </c:pt>
                      <c:pt idx="48">
                        <c:v>0.47446486816868444</c:v>
                      </c:pt>
                      <c:pt idx="49">
                        <c:v>0.46444408446745405</c:v>
                      </c:pt>
                      <c:pt idx="50">
                        <c:v>0.45442996548705578</c:v>
                      </c:pt>
                      <c:pt idx="51">
                        <c:v>0.44442037392441536</c:v>
                      </c:pt>
                      <c:pt idx="52">
                        <c:v>0.43441385788617731</c:v>
                      </c:pt>
                      <c:pt idx="53">
                        <c:v>0.42440943108530493</c:v>
                      </c:pt>
                      <c:pt idx="54">
                        <c:v>0.41440642352622659</c:v>
                      </c:pt>
                      <c:pt idx="55">
                        <c:v>0.40440438007362201</c:v>
                      </c:pt>
                      <c:pt idx="56">
                        <c:v>0.3944029915490902</c:v>
                      </c:pt>
                      <c:pt idx="57">
                        <c:v>0.38440204792436056</c:v>
                      </c:pt>
                      <c:pt idx="58">
                        <c:v>0.37440140652493448</c:v>
                      </c:pt>
                      <c:pt idx="59">
                        <c:v>0.36440097043046205</c:v>
                      </c:pt>
                      <c:pt idx="60">
                        <c:v>0.35440067380189022</c:v>
                      </c:pt>
                      <c:pt idx="61">
                        <c:v>0.34440047191403006</c:v>
                      </c:pt>
                      <c:pt idx="62">
                        <c:v>0.33440033438457156</c:v>
                      </c:pt>
                      <c:pt idx="63">
                        <c:v>0.3244002405744793</c:v>
                      </c:pt>
                      <c:pt idx="64">
                        <c:v>0.31440017646343066</c:v>
                      </c:pt>
                      <c:pt idx="65">
                        <c:v>0.30440013252726722</c:v>
                      </c:pt>
                      <c:pt idx="66">
                        <c:v>0.29440010229612401</c:v>
                      </c:pt>
                      <c:pt idx="67">
                        <c:v>0.28440008137495087</c:v>
                      </c:pt>
                      <c:pt idx="68">
                        <c:v>0.27440006677814222</c:v>
                      </c:pt>
                      <c:pt idx="69">
                        <c:v>0.26440005647754361</c:v>
                      </c:pt>
                      <c:pt idx="70">
                        <c:v>0.25440004909540742</c:v>
                      </c:pt>
                      <c:pt idx="71">
                        <c:v>0.24440004369581467</c:v>
                      </c:pt>
                      <c:pt idx="72">
                        <c:v>0.23440003964298545</c:v>
                      </c:pt>
                      <c:pt idx="73">
                        <c:v>0.22440003650502732</c:v>
                      </c:pt>
                      <c:pt idx="74">
                        <c:v>0.21440003398855115</c:v>
                      </c:pt>
                      <c:pt idx="75">
                        <c:v>0.20440003189425449</c:v>
                      </c:pt>
                      <c:pt idx="76">
                        <c:v>0.19440003008674897</c:v>
                      </c:pt>
                      <c:pt idx="77">
                        <c:v>0.18440002847406387</c:v>
                      </c:pt>
                      <c:pt idx="78">
                        <c:v>0.17440002699372234</c:v>
                      </c:pt>
                      <c:pt idx="79">
                        <c:v>0.16440002560328326</c:v>
                      </c:pt>
                      <c:pt idx="80">
                        <c:v>0.15440002427391594</c:v>
                      </c:pt>
                      <c:pt idx="81">
                        <c:v>0.1444000229860353</c:v>
                      </c:pt>
                      <c:pt idx="82">
                        <c:v>0.134400021726337</c:v>
                      </c:pt>
                      <c:pt idx="83">
                        <c:v>0.12440002048578332</c:v>
                      </c:pt>
                      <c:pt idx="84">
                        <c:v>0.11440001925823473</c:v>
                      </c:pt>
                      <c:pt idx="85">
                        <c:v>0.10440001803952068</c:v>
                      </c:pt>
                      <c:pt idx="86">
                        <c:v>9.4400016826808014E-2</c:v>
                      </c:pt>
                      <c:pt idx="87">
                        <c:v>8.4400015618172203E-2</c:v>
                      </c:pt>
                      <c:pt idx="88">
                        <c:v>7.4400014412305759E-2</c:v>
                      </c:pt>
                      <c:pt idx="89">
                        <c:v>6.4400013208320644E-2</c:v>
                      </c:pt>
                      <c:pt idx="90">
                        <c:v>5.4400012005613507E-2</c:v>
                      </c:pt>
                      <c:pt idx="91">
                        <c:v>4.4400010803774502E-2</c:v>
                      </c:pt>
                      <c:pt idx="92">
                        <c:v>3.4400009602525261E-2</c:v>
                      </c:pt>
                      <c:pt idx="93">
                        <c:v>2.4400008401676623E-2</c:v>
                      </c:pt>
                      <c:pt idx="94">
                        <c:v>1.4400007201100254E-2</c:v>
                      </c:pt>
                      <c:pt idx="95">
                        <c:v>4.4000060007085354E-3</c:v>
                      </c:pt>
                      <c:pt idx="96">
                        <c:v>-5.5999951995574851E-3</c:v>
                      </c:pt>
                      <c:pt idx="97">
                        <c:v>-1.5599996399738199E-2</c:v>
                      </c:pt>
                      <c:pt idx="98">
                        <c:v>-2.5599997599860962E-2</c:v>
                      </c:pt>
                      <c:pt idx="99">
                        <c:v>-3.5599998799944341E-2</c:v>
                      </c:pt>
                      <c:pt idx="100">
                        <c:v>-4.5600000000000002E-2</c:v>
                      </c:pt>
                      <c:pt idx="101">
                        <c:v>-5.5600001200038475E-2</c:v>
                      </c:pt>
                      <c:pt idx="102">
                        <c:v>-6.5600002400064625E-2</c:v>
                      </c:pt>
                      <c:pt idx="103">
                        <c:v>-7.5600003600082372E-2</c:v>
                      </c:pt>
                      <c:pt idx="104">
                        <c:v>-8.5600004800094442E-2</c:v>
                      </c:pt>
                      <c:pt idx="105">
                        <c:v>-9.5600006000102655E-2</c:v>
                      </c:pt>
                      <c:pt idx="106">
                        <c:v>-0.10560000720010831</c:v>
                      </c:pt>
                      <c:pt idx="107">
                        <c:v>-0.11560000840011209</c:v>
                      </c:pt>
                      <c:pt idx="108">
                        <c:v>-0.12560000960011466</c:v>
                      </c:pt>
                      <c:pt idx="109">
                        <c:v>-0.13560001080011641</c:v>
                      </c:pt>
                      <c:pt idx="110">
                        <c:v>-0.14560001200011749</c:v>
                      </c:pt>
                      <c:pt idx="111">
                        <c:v>-0.15560001320011829</c:v>
                      </c:pt>
                      <c:pt idx="112">
                        <c:v>-0.16560001440011884</c:v>
                      </c:pt>
                      <c:pt idx="113">
                        <c:v>-0.17560001560011923</c:v>
                      </c:pt>
                      <c:pt idx="114">
                        <c:v>-0.18560001680011948</c:v>
                      </c:pt>
                      <c:pt idx="115">
                        <c:v>-0.19560001800011961</c:v>
                      </c:pt>
                      <c:pt idx="116">
                        <c:v>-0.20560001920011978</c:v>
                      </c:pt>
                      <c:pt idx="117">
                        <c:v>-0.21560002040011983</c:v>
                      </c:pt>
                      <c:pt idx="118">
                        <c:v>-0.22560002160011988</c:v>
                      </c:pt>
                      <c:pt idx="119">
                        <c:v>-0.23560002280011993</c:v>
                      </c:pt>
                      <c:pt idx="120">
                        <c:v>-0.24560002400011996</c:v>
                      </c:pt>
                      <c:pt idx="121">
                        <c:v>-0.25560002520011998</c:v>
                      </c:pt>
                      <c:pt idx="122">
                        <c:v>-0.26560002640011998</c:v>
                      </c:pt>
                      <c:pt idx="123">
                        <c:v>-0.27560002760011998</c:v>
                      </c:pt>
                      <c:pt idx="124">
                        <c:v>-0.28560002880011998</c:v>
                      </c:pt>
                      <c:pt idx="125">
                        <c:v>-0.29560003000011997</c:v>
                      </c:pt>
                      <c:pt idx="126">
                        <c:v>-0.30560003120012003</c:v>
                      </c:pt>
                      <c:pt idx="127">
                        <c:v>-0.31560003240012002</c:v>
                      </c:pt>
                      <c:pt idx="128">
                        <c:v>-0.32560003360012002</c:v>
                      </c:pt>
                      <c:pt idx="129">
                        <c:v>-0.33560003480011996</c:v>
                      </c:pt>
                      <c:pt idx="130">
                        <c:v>-0.34560003600012001</c:v>
                      </c:pt>
                      <c:pt idx="131">
                        <c:v>-0.35560003720012001</c:v>
                      </c:pt>
                      <c:pt idx="132">
                        <c:v>-0.36560003840012001</c:v>
                      </c:pt>
                      <c:pt idx="133">
                        <c:v>-0.37560003960012001</c:v>
                      </c:pt>
                      <c:pt idx="134">
                        <c:v>-0.38560004080012</c:v>
                      </c:pt>
                      <c:pt idx="135">
                        <c:v>-0.39560004200012</c:v>
                      </c:pt>
                      <c:pt idx="136">
                        <c:v>-0.40560004320012</c:v>
                      </c:pt>
                      <c:pt idx="137">
                        <c:v>-0.41560004440011999</c:v>
                      </c:pt>
                      <c:pt idx="138">
                        <c:v>-0.42560004560011999</c:v>
                      </c:pt>
                      <c:pt idx="139">
                        <c:v>-0.43560004680011999</c:v>
                      </c:pt>
                      <c:pt idx="140">
                        <c:v>-0.44560004800012004</c:v>
                      </c:pt>
                      <c:pt idx="141">
                        <c:v>-0.45560004920011998</c:v>
                      </c:pt>
                      <c:pt idx="142">
                        <c:v>-0.46560005040011998</c:v>
                      </c:pt>
                      <c:pt idx="143">
                        <c:v>-0.47560005160011998</c:v>
                      </c:pt>
                      <c:pt idx="144">
                        <c:v>-0.48560005280012003</c:v>
                      </c:pt>
                      <c:pt idx="145">
                        <c:v>-0.49560005400012003</c:v>
                      </c:pt>
                      <c:pt idx="146">
                        <c:v>-0.50560005520011997</c:v>
                      </c:pt>
                      <c:pt idx="147">
                        <c:v>-0.51560005640011997</c:v>
                      </c:pt>
                      <c:pt idx="148">
                        <c:v>-0.52560005760011996</c:v>
                      </c:pt>
                      <c:pt idx="149">
                        <c:v>-0.53560005880011996</c:v>
                      </c:pt>
                      <c:pt idx="150">
                        <c:v>-0.54560006000011996</c:v>
                      </c:pt>
                    </c:numCache>
                  </c:numRef>
                </c:yVal>
                <c:smooth val="1"/>
              </c15:ser>
            </c15:filteredScatterSeries>
          </c:ext>
        </c:extLst>
      </c:scatterChart>
      <c:valAx>
        <c:axId val="315833208"/>
        <c:scaling>
          <c:orientation val="minMax"/>
          <c:max val="1"/>
          <c:min val="-0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V (V)</a:t>
                </a:r>
                <a:endParaRPr lang="en-US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32424"/>
        <c:crosses val="autoZero"/>
        <c:crossBetween val="midCat"/>
      </c:valAx>
      <c:valAx>
        <c:axId val="315832424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 (A) or P(W)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33208"/>
        <c:crosses val="autoZero"/>
        <c:crossBetween val="midCat"/>
      </c:valAx>
      <c:spPr>
        <a:noFill/>
        <a:ln w="34925"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581848</xdr:colOff>
      <xdr:row>0</xdr:row>
      <xdr:rowOff>0</xdr:rowOff>
    </xdr:from>
    <xdr:to>
      <xdr:col>23</xdr:col>
      <xdr:colOff>433818</xdr:colOff>
      <xdr:row>21</xdr:row>
      <xdr:rowOff>63190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91" t="21982" r="12822" b="12316"/>
        <a:stretch/>
      </xdr:blipFill>
      <xdr:spPr>
        <a:xfrm>
          <a:off x="9959857" y="0"/>
          <a:ext cx="5966785" cy="4332978"/>
        </a:xfrm>
        <a:prstGeom prst="rect">
          <a:avLst/>
        </a:prstGeom>
      </xdr:spPr>
    </xdr:pic>
    <xdr:clientData/>
  </xdr:twoCellAnchor>
  <xdr:twoCellAnchor>
    <xdr:from>
      <xdr:col>3</xdr:col>
      <xdr:colOff>179707</xdr:colOff>
      <xdr:row>0</xdr:row>
      <xdr:rowOff>0</xdr:rowOff>
    </xdr:from>
    <xdr:to>
      <xdr:col>13</xdr:col>
      <xdr:colOff>272939</xdr:colOff>
      <xdr:row>21</xdr:row>
      <xdr:rowOff>145475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tabSelected="1" zoomScaleNormal="100" workbookViewId="0">
      <pane ySplit="23" topLeftCell="A54" activePane="bottomLeft" state="frozen"/>
      <selection pane="bottomLeft" activeCell="B17" sqref="B17"/>
    </sheetView>
  </sheetViews>
  <sheetFormatPr defaultRowHeight="14.5" x14ac:dyDescent="0.35"/>
  <cols>
    <col min="1" max="1" width="22.453125" customWidth="1"/>
    <col min="2" max="9" width="9.6328125" customWidth="1"/>
    <col min="258" max="258" width="23.81640625" customWidth="1"/>
    <col min="259" max="259" width="12.26953125" customWidth="1"/>
    <col min="260" max="260" width="21" customWidth="1"/>
    <col min="261" max="261" width="23" customWidth="1"/>
    <col min="514" max="514" width="23.81640625" customWidth="1"/>
    <col min="515" max="515" width="12.26953125" customWidth="1"/>
    <col min="516" max="516" width="21" customWidth="1"/>
    <col min="517" max="517" width="23" customWidth="1"/>
    <col min="770" max="770" width="23.81640625" customWidth="1"/>
    <col min="771" max="771" width="12.26953125" customWidth="1"/>
    <col min="772" max="772" width="21" customWidth="1"/>
    <col min="773" max="773" width="23" customWidth="1"/>
    <col min="1026" max="1026" width="23.81640625" customWidth="1"/>
    <col min="1027" max="1027" width="12.26953125" customWidth="1"/>
    <col min="1028" max="1028" width="21" customWidth="1"/>
    <col min="1029" max="1029" width="23" customWidth="1"/>
    <col min="1282" max="1282" width="23.81640625" customWidth="1"/>
    <col min="1283" max="1283" width="12.26953125" customWidth="1"/>
    <col min="1284" max="1284" width="21" customWidth="1"/>
    <col min="1285" max="1285" width="23" customWidth="1"/>
    <col min="1538" max="1538" width="23.81640625" customWidth="1"/>
    <col min="1539" max="1539" width="12.26953125" customWidth="1"/>
    <col min="1540" max="1540" width="21" customWidth="1"/>
    <col min="1541" max="1541" width="23" customWidth="1"/>
    <col min="1794" max="1794" width="23.81640625" customWidth="1"/>
    <col min="1795" max="1795" width="12.26953125" customWidth="1"/>
    <col min="1796" max="1796" width="21" customWidth="1"/>
    <col min="1797" max="1797" width="23" customWidth="1"/>
    <col min="2050" max="2050" width="23.81640625" customWidth="1"/>
    <col min="2051" max="2051" width="12.26953125" customWidth="1"/>
    <col min="2052" max="2052" width="21" customWidth="1"/>
    <col min="2053" max="2053" width="23" customWidth="1"/>
    <col min="2306" max="2306" width="23.81640625" customWidth="1"/>
    <col min="2307" max="2307" width="12.26953125" customWidth="1"/>
    <col min="2308" max="2308" width="21" customWidth="1"/>
    <col min="2309" max="2309" width="23" customWidth="1"/>
    <col min="2562" max="2562" width="23.81640625" customWidth="1"/>
    <col min="2563" max="2563" width="12.26953125" customWidth="1"/>
    <col min="2564" max="2564" width="21" customWidth="1"/>
    <col min="2565" max="2565" width="23" customWidth="1"/>
    <col min="2818" max="2818" width="23.81640625" customWidth="1"/>
    <col min="2819" max="2819" width="12.26953125" customWidth="1"/>
    <col min="2820" max="2820" width="21" customWidth="1"/>
    <col min="2821" max="2821" width="23" customWidth="1"/>
    <col min="3074" max="3074" width="23.81640625" customWidth="1"/>
    <col min="3075" max="3075" width="12.26953125" customWidth="1"/>
    <col min="3076" max="3076" width="21" customWidth="1"/>
    <col min="3077" max="3077" width="23" customWidth="1"/>
    <col min="3330" max="3330" width="23.81640625" customWidth="1"/>
    <col min="3331" max="3331" width="12.26953125" customWidth="1"/>
    <col min="3332" max="3332" width="21" customWidth="1"/>
    <col min="3333" max="3333" width="23" customWidth="1"/>
    <col min="3586" max="3586" width="23.81640625" customWidth="1"/>
    <col min="3587" max="3587" width="12.26953125" customWidth="1"/>
    <col min="3588" max="3588" width="21" customWidth="1"/>
    <col min="3589" max="3589" width="23" customWidth="1"/>
    <col min="3842" max="3842" width="23.81640625" customWidth="1"/>
    <col min="3843" max="3843" width="12.26953125" customWidth="1"/>
    <col min="3844" max="3844" width="21" customWidth="1"/>
    <col min="3845" max="3845" width="23" customWidth="1"/>
    <col min="4098" max="4098" width="23.81640625" customWidth="1"/>
    <col min="4099" max="4099" width="12.26953125" customWidth="1"/>
    <col min="4100" max="4100" width="21" customWidth="1"/>
    <col min="4101" max="4101" width="23" customWidth="1"/>
    <col min="4354" max="4354" width="23.81640625" customWidth="1"/>
    <col min="4355" max="4355" width="12.26953125" customWidth="1"/>
    <col min="4356" max="4356" width="21" customWidth="1"/>
    <col min="4357" max="4357" width="23" customWidth="1"/>
    <col min="4610" max="4610" width="23.81640625" customWidth="1"/>
    <col min="4611" max="4611" width="12.26953125" customWidth="1"/>
    <col min="4612" max="4612" width="21" customWidth="1"/>
    <col min="4613" max="4613" width="23" customWidth="1"/>
    <col min="4866" max="4866" width="23.81640625" customWidth="1"/>
    <col min="4867" max="4867" width="12.26953125" customWidth="1"/>
    <col min="4868" max="4868" width="21" customWidth="1"/>
    <col min="4869" max="4869" width="23" customWidth="1"/>
    <col min="5122" max="5122" width="23.81640625" customWidth="1"/>
    <col min="5123" max="5123" width="12.26953125" customWidth="1"/>
    <col min="5124" max="5124" width="21" customWidth="1"/>
    <col min="5125" max="5125" width="23" customWidth="1"/>
    <col min="5378" max="5378" width="23.81640625" customWidth="1"/>
    <col min="5379" max="5379" width="12.26953125" customWidth="1"/>
    <col min="5380" max="5380" width="21" customWidth="1"/>
    <col min="5381" max="5381" width="23" customWidth="1"/>
    <col min="5634" max="5634" width="23.81640625" customWidth="1"/>
    <col min="5635" max="5635" width="12.26953125" customWidth="1"/>
    <col min="5636" max="5636" width="21" customWidth="1"/>
    <col min="5637" max="5637" width="23" customWidth="1"/>
    <col min="5890" max="5890" width="23.81640625" customWidth="1"/>
    <col min="5891" max="5891" width="12.26953125" customWidth="1"/>
    <col min="5892" max="5892" width="21" customWidth="1"/>
    <col min="5893" max="5893" width="23" customWidth="1"/>
    <col min="6146" max="6146" width="23.81640625" customWidth="1"/>
    <col min="6147" max="6147" width="12.26953125" customWidth="1"/>
    <col min="6148" max="6148" width="21" customWidth="1"/>
    <col min="6149" max="6149" width="23" customWidth="1"/>
    <col min="6402" max="6402" width="23.81640625" customWidth="1"/>
    <col min="6403" max="6403" width="12.26953125" customWidth="1"/>
    <col min="6404" max="6404" width="21" customWidth="1"/>
    <col min="6405" max="6405" width="23" customWidth="1"/>
    <col min="6658" max="6658" width="23.81640625" customWidth="1"/>
    <col min="6659" max="6659" width="12.26953125" customWidth="1"/>
    <col min="6660" max="6660" width="21" customWidth="1"/>
    <col min="6661" max="6661" width="23" customWidth="1"/>
    <col min="6914" max="6914" width="23.81640625" customWidth="1"/>
    <col min="6915" max="6915" width="12.26953125" customWidth="1"/>
    <col min="6916" max="6916" width="21" customWidth="1"/>
    <col min="6917" max="6917" width="23" customWidth="1"/>
    <col min="7170" max="7170" width="23.81640625" customWidth="1"/>
    <col min="7171" max="7171" width="12.26953125" customWidth="1"/>
    <col min="7172" max="7172" width="21" customWidth="1"/>
    <col min="7173" max="7173" width="23" customWidth="1"/>
    <col min="7426" max="7426" width="23.81640625" customWidth="1"/>
    <col min="7427" max="7427" width="12.26953125" customWidth="1"/>
    <col min="7428" max="7428" width="21" customWidth="1"/>
    <col min="7429" max="7429" width="23" customWidth="1"/>
    <col min="7682" max="7682" width="23.81640625" customWidth="1"/>
    <col min="7683" max="7683" width="12.26953125" customWidth="1"/>
    <col min="7684" max="7684" width="21" customWidth="1"/>
    <col min="7685" max="7685" width="23" customWidth="1"/>
    <col min="7938" max="7938" width="23.81640625" customWidth="1"/>
    <col min="7939" max="7939" width="12.26953125" customWidth="1"/>
    <col min="7940" max="7940" width="21" customWidth="1"/>
    <col min="7941" max="7941" width="23" customWidth="1"/>
    <col min="8194" max="8194" width="23.81640625" customWidth="1"/>
    <col min="8195" max="8195" width="12.26953125" customWidth="1"/>
    <col min="8196" max="8196" width="21" customWidth="1"/>
    <col min="8197" max="8197" width="23" customWidth="1"/>
    <col min="8450" max="8450" width="23.81640625" customWidth="1"/>
    <col min="8451" max="8451" width="12.26953125" customWidth="1"/>
    <col min="8452" max="8452" width="21" customWidth="1"/>
    <col min="8453" max="8453" width="23" customWidth="1"/>
    <col min="8706" max="8706" width="23.81640625" customWidth="1"/>
    <col min="8707" max="8707" width="12.26953125" customWidth="1"/>
    <col min="8708" max="8708" width="21" customWidth="1"/>
    <col min="8709" max="8709" width="23" customWidth="1"/>
    <col min="8962" max="8962" width="23.81640625" customWidth="1"/>
    <col min="8963" max="8963" width="12.26953125" customWidth="1"/>
    <col min="8964" max="8964" width="21" customWidth="1"/>
    <col min="8965" max="8965" width="23" customWidth="1"/>
    <col min="9218" max="9218" width="23.81640625" customWidth="1"/>
    <col min="9219" max="9219" width="12.26953125" customWidth="1"/>
    <col min="9220" max="9220" width="21" customWidth="1"/>
    <col min="9221" max="9221" width="23" customWidth="1"/>
    <col min="9474" max="9474" width="23.81640625" customWidth="1"/>
    <col min="9475" max="9475" width="12.26953125" customWidth="1"/>
    <col min="9476" max="9476" width="21" customWidth="1"/>
    <col min="9477" max="9477" width="23" customWidth="1"/>
    <col min="9730" max="9730" width="23.81640625" customWidth="1"/>
    <col min="9731" max="9731" width="12.26953125" customWidth="1"/>
    <col min="9732" max="9732" width="21" customWidth="1"/>
    <col min="9733" max="9733" width="23" customWidth="1"/>
    <col min="9986" max="9986" width="23.81640625" customWidth="1"/>
    <col min="9987" max="9987" width="12.26953125" customWidth="1"/>
    <col min="9988" max="9988" width="21" customWidth="1"/>
    <col min="9989" max="9989" width="23" customWidth="1"/>
    <col min="10242" max="10242" width="23.81640625" customWidth="1"/>
    <col min="10243" max="10243" width="12.26953125" customWidth="1"/>
    <col min="10244" max="10244" width="21" customWidth="1"/>
    <col min="10245" max="10245" width="23" customWidth="1"/>
    <col min="10498" max="10498" width="23.81640625" customWidth="1"/>
    <col min="10499" max="10499" width="12.26953125" customWidth="1"/>
    <col min="10500" max="10500" width="21" customWidth="1"/>
    <col min="10501" max="10501" width="23" customWidth="1"/>
    <col min="10754" max="10754" width="23.81640625" customWidth="1"/>
    <col min="10755" max="10755" width="12.26953125" customWidth="1"/>
    <col min="10756" max="10756" width="21" customWidth="1"/>
    <col min="10757" max="10757" width="23" customWidth="1"/>
    <col min="11010" max="11010" width="23.81640625" customWidth="1"/>
    <col min="11011" max="11011" width="12.26953125" customWidth="1"/>
    <col min="11012" max="11012" width="21" customWidth="1"/>
    <col min="11013" max="11013" width="23" customWidth="1"/>
    <col min="11266" max="11266" width="23.81640625" customWidth="1"/>
    <col min="11267" max="11267" width="12.26953125" customWidth="1"/>
    <col min="11268" max="11268" width="21" customWidth="1"/>
    <col min="11269" max="11269" width="23" customWidth="1"/>
    <col min="11522" max="11522" width="23.81640625" customWidth="1"/>
    <col min="11523" max="11523" width="12.26953125" customWidth="1"/>
    <col min="11524" max="11524" width="21" customWidth="1"/>
    <col min="11525" max="11525" width="23" customWidth="1"/>
    <col min="11778" max="11778" width="23.81640625" customWidth="1"/>
    <col min="11779" max="11779" width="12.26953125" customWidth="1"/>
    <col min="11780" max="11780" width="21" customWidth="1"/>
    <col min="11781" max="11781" width="23" customWidth="1"/>
    <col min="12034" max="12034" width="23.81640625" customWidth="1"/>
    <col min="12035" max="12035" width="12.26953125" customWidth="1"/>
    <col min="12036" max="12036" width="21" customWidth="1"/>
    <col min="12037" max="12037" width="23" customWidth="1"/>
    <col min="12290" max="12290" width="23.81640625" customWidth="1"/>
    <col min="12291" max="12291" width="12.26953125" customWidth="1"/>
    <col min="12292" max="12292" width="21" customWidth="1"/>
    <col min="12293" max="12293" width="23" customWidth="1"/>
    <col min="12546" max="12546" width="23.81640625" customWidth="1"/>
    <col min="12547" max="12547" width="12.26953125" customWidth="1"/>
    <col min="12548" max="12548" width="21" customWidth="1"/>
    <col min="12549" max="12549" width="23" customWidth="1"/>
    <col min="12802" max="12802" width="23.81640625" customWidth="1"/>
    <col min="12803" max="12803" width="12.26953125" customWidth="1"/>
    <col min="12804" max="12804" width="21" customWidth="1"/>
    <col min="12805" max="12805" width="23" customWidth="1"/>
    <col min="13058" max="13058" width="23.81640625" customWidth="1"/>
    <col min="13059" max="13059" width="12.26953125" customWidth="1"/>
    <col min="13060" max="13060" width="21" customWidth="1"/>
    <col min="13061" max="13061" width="23" customWidth="1"/>
    <col min="13314" max="13314" width="23.81640625" customWidth="1"/>
    <col min="13315" max="13315" width="12.26953125" customWidth="1"/>
    <col min="13316" max="13316" width="21" customWidth="1"/>
    <col min="13317" max="13317" width="23" customWidth="1"/>
    <col min="13570" max="13570" width="23.81640625" customWidth="1"/>
    <col min="13571" max="13571" width="12.26953125" customWidth="1"/>
    <col min="13572" max="13572" width="21" customWidth="1"/>
    <col min="13573" max="13573" width="23" customWidth="1"/>
    <col min="13826" max="13826" width="23.81640625" customWidth="1"/>
    <col min="13827" max="13827" width="12.26953125" customWidth="1"/>
    <col min="13828" max="13828" width="21" customWidth="1"/>
    <col min="13829" max="13829" width="23" customWidth="1"/>
    <col min="14082" max="14082" width="23.81640625" customWidth="1"/>
    <col min="14083" max="14083" width="12.26953125" customWidth="1"/>
    <col min="14084" max="14084" width="21" customWidth="1"/>
    <col min="14085" max="14085" width="23" customWidth="1"/>
    <col min="14338" max="14338" width="23.81640625" customWidth="1"/>
    <col min="14339" max="14339" width="12.26953125" customWidth="1"/>
    <col min="14340" max="14340" width="21" customWidth="1"/>
    <col min="14341" max="14341" width="23" customWidth="1"/>
    <col min="14594" max="14594" width="23.81640625" customWidth="1"/>
    <col min="14595" max="14595" width="12.26953125" customWidth="1"/>
    <col min="14596" max="14596" width="21" customWidth="1"/>
    <col min="14597" max="14597" width="23" customWidth="1"/>
    <col min="14850" max="14850" width="23.81640625" customWidth="1"/>
    <col min="14851" max="14851" width="12.26953125" customWidth="1"/>
    <col min="14852" max="14852" width="21" customWidth="1"/>
    <col min="14853" max="14853" width="23" customWidth="1"/>
    <col min="15106" max="15106" width="23.81640625" customWidth="1"/>
    <col min="15107" max="15107" width="12.26953125" customWidth="1"/>
    <col min="15108" max="15108" width="21" customWidth="1"/>
    <col min="15109" max="15109" width="23" customWidth="1"/>
    <col min="15362" max="15362" width="23.81640625" customWidth="1"/>
    <col min="15363" max="15363" width="12.26953125" customWidth="1"/>
    <col min="15364" max="15364" width="21" customWidth="1"/>
    <col min="15365" max="15365" width="23" customWidth="1"/>
    <col min="15618" max="15618" width="23.81640625" customWidth="1"/>
    <col min="15619" max="15619" width="12.26953125" customWidth="1"/>
    <col min="15620" max="15620" width="21" customWidth="1"/>
    <col min="15621" max="15621" width="23" customWidth="1"/>
    <col min="15874" max="15874" width="23.81640625" customWidth="1"/>
    <col min="15875" max="15875" width="12.26953125" customWidth="1"/>
    <col min="15876" max="15876" width="21" customWidth="1"/>
    <col min="15877" max="15877" width="23" customWidth="1"/>
    <col min="16130" max="16130" width="23.81640625" customWidth="1"/>
    <col min="16131" max="16131" width="12.26953125" customWidth="1"/>
    <col min="16132" max="16132" width="21" customWidth="1"/>
    <col min="16133" max="16133" width="23" customWidth="1"/>
  </cols>
  <sheetData>
    <row r="1" spans="1:5" ht="26" customHeight="1" x14ac:dyDescent="0.35">
      <c r="A1" s="28" t="s">
        <v>7</v>
      </c>
      <c r="B1" s="28"/>
      <c r="C1" s="28"/>
    </row>
    <row r="2" spans="1:5" x14ac:dyDescent="0.35">
      <c r="A2" s="15" t="s">
        <v>15</v>
      </c>
      <c r="B2" s="15">
        <v>156</v>
      </c>
    </row>
    <row r="3" spans="1:5" x14ac:dyDescent="0.35">
      <c r="A3" s="6" t="s">
        <v>16</v>
      </c>
      <c r="B3" s="6">
        <v>156</v>
      </c>
    </row>
    <row r="4" spans="1:5" x14ac:dyDescent="0.35">
      <c r="A4" s="1" t="s">
        <v>1</v>
      </c>
      <c r="B4" s="8">
        <f>0.01*B3*B2</f>
        <v>243.36</v>
      </c>
    </row>
    <row r="5" spans="1:5" ht="16" x14ac:dyDescent="0.4">
      <c r="A5" s="6" t="s">
        <v>9</v>
      </c>
      <c r="B5" s="6">
        <v>38</v>
      </c>
    </row>
    <row r="6" spans="1:5" ht="29" x14ac:dyDescent="0.35">
      <c r="A6" s="11" t="s">
        <v>8</v>
      </c>
      <c r="B6" s="9">
        <v>1</v>
      </c>
    </row>
    <row r="7" spans="1:5" x14ac:dyDescent="0.35">
      <c r="A7" s="13" t="s">
        <v>17</v>
      </c>
      <c r="B7" s="14">
        <f>B6*B5*B4/1000</f>
        <v>9.2476800000000008</v>
      </c>
      <c r="D7" s="3"/>
      <c r="E7" t="s">
        <v>0</v>
      </c>
    </row>
    <row r="8" spans="1:5" ht="15.5" x14ac:dyDescent="0.4">
      <c r="A8" s="6" t="s">
        <v>10</v>
      </c>
      <c r="B8" s="7">
        <v>1E-10</v>
      </c>
    </row>
    <row r="9" spans="1:5" x14ac:dyDescent="0.35">
      <c r="A9" s="1" t="s">
        <v>3</v>
      </c>
      <c r="B9" s="2">
        <v>1.602E-19</v>
      </c>
      <c r="D9" s="4"/>
      <c r="E9" s="3" t="s">
        <v>0</v>
      </c>
    </row>
    <row r="10" spans="1:5" x14ac:dyDescent="0.35">
      <c r="A10" s="1" t="s">
        <v>13</v>
      </c>
      <c r="B10" s="2">
        <v>1.3809999999999999E-23</v>
      </c>
      <c r="D10" s="4"/>
    </row>
    <row r="11" spans="1:5" x14ac:dyDescent="0.35">
      <c r="A11" s="6" t="s">
        <v>14</v>
      </c>
      <c r="B11" s="6">
        <v>300</v>
      </c>
      <c r="D11" s="4"/>
    </row>
    <row r="12" spans="1:5" x14ac:dyDescent="0.35">
      <c r="A12" s="6" t="s">
        <v>2</v>
      </c>
      <c r="B12" s="6">
        <v>1</v>
      </c>
      <c r="C12" s="3" t="s">
        <v>0</v>
      </c>
    </row>
    <row r="13" spans="1:5" ht="17.5" x14ac:dyDescent="0.45">
      <c r="A13" s="6" t="s">
        <v>11</v>
      </c>
      <c r="B13" s="6">
        <v>10000</v>
      </c>
    </row>
    <row r="14" spans="1:5" ht="17.5" x14ac:dyDescent="0.45">
      <c r="A14" s="6" t="s">
        <v>12</v>
      </c>
      <c r="B14" s="6">
        <v>1.2</v>
      </c>
    </row>
    <row r="18" spans="4:10" x14ac:dyDescent="0.35">
      <c r="D18" t="s">
        <v>0</v>
      </c>
      <c r="E18" t="s">
        <v>0</v>
      </c>
      <c r="I18" s="29" t="s">
        <v>0</v>
      </c>
      <c r="J18" s="29"/>
    </row>
    <row r="19" spans="4:10" x14ac:dyDescent="0.35">
      <c r="I19" s="5"/>
      <c r="J19" s="5"/>
    </row>
    <row r="20" spans="4:10" x14ac:dyDescent="0.35">
      <c r="I20" s="5"/>
      <c r="J20" s="5"/>
    </row>
    <row r="21" spans="4:10" x14ac:dyDescent="0.35">
      <c r="I21" s="5"/>
      <c r="J21" s="5"/>
    </row>
    <row r="22" spans="4:10" x14ac:dyDescent="0.35">
      <c r="I22" s="5"/>
      <c r="J22" s="5"/>
    </row>
    <row r="23" spans="4:10" x14ac:dyDescent="0.35">
      <c r="F23" s="10" t="s">
        <v>6</v>
      </c>
      <c r="G23" s="30" t="s">
        <v>18</v>
      </c>
      <c r="H23" s="30" t="s">
        <v>5</v>
      </c>
      <c r="I23" s="30" t="s">
        <v>4</v>
      </c>
    </row>
    <row r="24" spans="4:10" x14ac:dyDescent="0.35">
      <c r="F24" s="4">
        <v>1</v>
      </c>
      <c r="G24" s="3">
        <f t="shared" ref="G24:G35" si="0">($B$4/1000)*($B$5*$B$6-$B$8*(EXP($F24*$B$9/($B$12*$B$10*$B$11))-1)-($F24/$B$13))</f>
        <v>-1511422.2481856334</v>
      </c>
      <c r="H24" s="4">
        <f t="shared" ref="H24:H53" si="1">$F24-($G24*$B$14/$B$4)</f>
        <v>7453.7724269508544</v>
      </c>
      <c r="I24" s="3">
        <f t="shared" ref="I24:I35" si="2">H24*G24</f>
        <v>-11265797479.006145</v>
      </c>
    </row>
    <row r="25" spans="4:10" x14ac:dyDescent="0.35">
      <c r="F25" s="4">
        <v>0.99</v>
      </c>
      <c r="G25" s="3">
        <f t="shared" si="0"/>
        <v>-1026722.6990332503</v>
      </c>
      <c r="H25" s="4">
        <f t="shared" si="1"/>
        <v>5063.7252023335805</v>
      </c>
      <c r="I25" s="3">
        <f t="shared" si="2"/>
        <v>-5199041606.9026251</v>
      </c>
    </row>
    <row r="26" spans="4:10" x14ac:dyDescent="0.35">
      <c r="F26" s="4">
        <v>0.98</v>
      </c>
      <c r="G26" s="3">
        <f t="shared" si="0"/>
        <v>-697460.99380214314</v>
      </c>
      <c r="H26" s="4">
        <f t="shared" si="1"/>
        <v>3440.1367741723029</v>
      </c>
      <c r="I26" s="3">
        <f t="shared" si="2"/>
        <v>-2399361213.3295131</v>
      </c>
    </row>
    <row r="27" spans="4:10" x14ac:dyDescent="0.35">
      <c r="F27" s="4">
        <v>0.97</v>
      </c>
      <c r="G27" s="3">
        <f t="shared" si="0"/>
        <v>-473789.91607720597</v>
      </c>
      <c r="H27" s="4">
        <f t="shared" si="1"/>
        <v>2337.2121897298121</v>
      </c>
      <c r="I27" s="3">
        <f t="shared" si="2"/>
        <v>-1107347567.2267106</v>
      </c>
    </row>
    <row r="28" spans="4:10" x14ac:dyDescent="0.35">
      <c r="F28" s="4">
        <v>0.96</v>
      </c>
      <c r="G28" s="3">
        <f t="shared" si="0"/>
        <v>-321847.70653440466</v>
      </c>
      <c r="H28" s="4">
        <f t="shared" si="1"/>
        <v>1587.9802491834548</v>
      </c>
      <c r="I28" s="3">
        <f t="shared" si="2"/>
        <v>-511087801.22162735</v>
      </c>
    </row>
    <row r="29" spans="4:10" x14ac:dyDescent="0.35">
      <c r="F29" s="4">
        <v>0.95</v>
      </c>
      <c r="G29" s="3">
        <f t="shared" si="0"/>
        <v>-218631.70169561848</v>
      </c>
      <c r="H29" s="4">
        <f t="shared" si="1"/>
        <v>1079.0155902150814</v>
      </c>
      <c r="I29" s="3">
        <f t="shared" si="2"/>
        <v>-235907014.64482537</v>
      </c>
    </row>
    <row r="30" spans="4:10" x14ac:dyDescent="0.35">
      <c r="F30" s="4">
        <v>0.94</v>
      </c>
      <c r="G30" s="3">
        <f t="shared" si="0"/>
        <v>-148515.94066423157</v>
      </c>
      <c r="H30" s="4">
        <f t="shared" si="1"/>
        <v>733.26712359088549</v>
      </c>
      <c r="I30" s="3">
        <f t="shared" si="2"/>
        <v>-108901856.6182557</v>
      </c>
    </row>
    <row r="31" spans="4:10" x14ac:dyDescent="0.35">
      <c r="F31" s="4">
        <v>0.93</v>
      </c>
      <c r="G31" s="3">
        <f t="shared" si="0"/>
        <v>-100885.53729130578</v>
      </c>
      <c r="H31" s="4">
        <f t="shared" si="1"/>
        <v>498.39320163365761</v>
      </c>
      <c r="I31" s="3">
        <f t="shared" si="2"/>
        <v>-50280665.929145649</v>
      </c>
    </row>
    <row r="32" spans="4:10" x14ac:dyDescent="0.35">
      <c r="F32" s="4">
        <v>0.92</v>
      </c>
      <c r="G32" s="3">
        <f t="shared" si="0"/>
        <v>-68529.683313569461</v>
      </c>
      <c r="H32" s="4">
        <f t="shared" si="1"/>
        <v>338.83757057973111</v>
      </c>
      <c r="I32" s="3">
        <f t="shared" si="2"/>
        <v>-23220431.406568214</v>
      </c>
    </row>
    <row r="33" spans="2:9" x14ac:dyDescent="0.35">
      <c r="F33" s="4">
        <v>0.91</v>
      </c>
      <c r="G33" s="3">
        <f t="shared" si="0"/>
        <v>-46549.997808221677</v>
      </c>
      <c r="H33" s="4">
        <f t="shared" si="1"/>
        <v>230.44647834428832</v>
      </c>
      <c r="I33" s="3">
        <f t="shared" si="2"/>
        <v>-10727283.061839025</v>
      </c>
    </row>
    <row r="34" spans="2:9" x14ac:dyDescent="0.35">
      <c r="F34" s="4">
        <v>0.9</v>
      </c>
      <c r="G34" s="3">
        <f t="shared" si="0"/>
        <v>-31618.957037447486</v>
      </c>
      <c r="H34" s="4">
        <f t="shared" si="1"/>
        <v>156.81201694993828</v>
      </c>
      <c r="I34" s="3">
        <f t="shared" si="2"/>
        <v>-4958232.4268955858</v>
      </c>
    </row>
    <row r="35" spans="2:9" x14ac:dyDescent="0.35">
      <c r="F35" s="4">
        <v>0.89</v>
      </c>
      <c r="G35" s="3">
        <f t="shared" si="0"/>
        <v>-21476.13773073638</v>
      </c>
      <c r="H35" s="4">
        <f t="shared" si="1"/>
        <v>106.78811504307879</v>
      </c>
      <c r="I35" s="3">
        <f t="shared" si="2"/>
        <v>-2293396.2666708818</v>
      </c>
    </row>
    <row r="36" spans="2:9" x14ac:dyDescent="0.35">
      <c r="F36" s="4">
        <v>0.88</v>
      </c>
      <c r="G36" s="3">
        <f t="shared" ref="G36:G67" si="3">($B$4/1000)*($B$5*$B$6-$B$8*(EXP($F36*$B$9/($B$12*$B$10*$B$11))-1)-($F36/$B$13))</f>
        <v>-14586.009636629844</v>
      </c>
      <c r="H36" s="4">
        <f t="shared" si="1"/>
        <v>72.803124440975537</v>
      </c>
      <c r="I36" s="3">
        <f t="shared" ref="I36:I37" si="4">H36*G36</f>
        <v>-1061907.074672831</v>
      </c>
    </row>
    <row r="37" spans="2:9" x14ac:dyDescent="0.35">
      <c r="F37" s="4">
        <v>0.87</v>
      </c>
      <c r="G37" s="3">
        <f t="shared" si="3"/>
        <v>-9905.4702601627705</v>
      </c>
      <c r="H37" s="4">
        <f t="shared" si="1"/>
        <v>49.713541716778934</v>
      </c>
      <c r="I37" s="3">
        <f t="shared" si="4"/>
        <v>-492436.009002915</v>
      </c>
    </row>
    <row r="38" spans="2:9" x14ac:dyDescent="0.35">
      <c r="F38" s="4">
        <v>0.86</v>
      </c>
      <c r="G38" s="3">
        <f t="shared" si="3"/>
        <v>-6725.928667377445</v>
      </c>
      <c r="H38" s="4">
        <f t="shared" si="1"/>
        <v>34.02532873460278</v>
      </c>
      <c r="I38" s="3">
        <f t="shared" ref="I38" si="5">H38*G38</f>
        <v>-228851.93395300637</v>
      </c>
    </row>
    <row r="39" spans="2:9" x14ac:dyDescent="0.35">
      <c r="F39" s="4">
        <v>0.85</v>
      </c>
      <c r="G39" s="3">
        <f t="shared" si="3"/>
        <v>-4566.0312864905181</v>
      </c>
      <c r="H39" s="4">
        <f t="shared" si="1"/>
        <v>23.364947172043973</v>
      </c>
      <c r="I39" s="3">
        <f t="shared" ref="I39:I102" si="6">H39*G39</f>
        <v>-106685.07979475094</v>
      </c>
    </row>
    <row r="40" spans="2:9" x14ac:dyDescent="0.35">
      <c r="F40" s="4">
        <v>0.84</v>
      </c>
      <c r="G40" s="3">
        <f t="shared" si="3"/>
        <v>-3098.7893712951477</v>
      </c>
      <c r="H40" s="4">
        <f t="shared" si="1"/>
        <v>16.12002648567627</v>
      </c>
      <c r="I40" s="3">
        <f t="shared" si="6"/>
        <v>-49952.566738809895</v>
      </c>
    </row>
    <row r="41" spans="2:9" x14ac:dyDescent="0.35">
      <c r="F41" s="4">
        <v>0.83</v>
      </c>
      <c r="G41" s="3">
        <f t="shared" si="3"/>
        <v>-2102.0758899925368</v>
      </c>
      <c r="H41" s="4">
        <f t="shared" si="1"/>
        <v>11.195265729746236</v>
      </c>
      <c r="I41" s="3">
        <f t="shared" si="6"/>
        <v>-23533.298172559265</v>
      </c>
    </row>
    <row r="42" spans="2:9" x14ac:dyDescent="0.35">
      <c r="F42" s="4">
        <v>0.82</v>
      </c>
      <c r="G42" s="3">
        <f t="shared" si="3"/>
        <v>-1424.9975203258348</v>
      </c>
      <c r="H42" s="4">
        <f t="shared" si="1"/>
        <v>7.8466149917447474</v>
      </c>
      <c r="I42" s="3">
        <f t="shared" si="6"/>
        <v>-11181.406906187785</v>
      </c>
    </row>
    <row r="43" spans="2:9" x14ac:dyDescent="0.35">
      <c r="F43" s="4">
        <v>0.81</v>
      </c>
      <c r="G43" s="3">
        <f t="shared" si="3"/>
        <v>-965.05077806213922</v>
      </c>
      <c r="H43" s="4">
        <f t="shared" si="1"/>
        <v>5.5686330279198177</v>
      </c>
      <c r="I43" s="3">
        <f t="shared" si="6"/>
        <v>-5374.0136363365464</v>
      </c>
    </row>
    <row r="44" spans="2:9" x14ac:dyDescent="0.35">
      <c r="F44" s="4">
        <v>0.8</v>
      </c>
      <c r="G44" s="3">
        <f t="shared" si="3"/>
        <v>-652.6039252109955</v>
      </c>
      <c r="H44" s="4">
        <f t="shared" si="1"/>
        <v>4.017968073032522</v>
      </c>
      <c r="I44" s="3">
        <f t="shared" si="6"/>
        <v>-2622.1417358334838</v>
      </c>
    </row>
    <row r="45" spans="2:9" x14ac:dyDescent="0.35">
      <c r="F45" s="4">
        <v>0.79</v>
      </c>
      <c r="G45" s="3">
        <f t="shared" si="3"/>
        <v>-440.35536054538829</v>
      </c>
      <c r="H45" s="4">
        <f t="shared" si="1"/>
        <v>2.9613775174821906</v>
      </c>
      <c r="I45" s="3">
        <f t="shared" si="6"/>
        <v>-1304.058464421877</v>
      </c>
    </row>
    <row r="46" spans="2:9" x14ac:dyDescent="0.35">
      <c r="F46" s="4">
        <v>0.78</v>
      </c>
      <c r="G46" s="3">
        <f t="shared" si="3"/>
        <v>-296.17258898169587</v>
      </c>
      <c r="H46" s="4">
        <f t="shared" si="1"/>
        <v>2.2404171054324253</v>
      </c>
      <c r="I46" s="3">
        <f t="shared" si="6"/>
        <v>-663.55013451479851</v>
      </c>
    </row>
    <row r="47" spans="2:9" x14ac:dyDescent="0.35">
      <c r="F47" s="4">
        <v>0.77</v>
      </c>
      <c r="G47" s="3">
        <f t="shared" si="3"/>
        <v>-198.22765515445568</v>
      </c>
      <c r="H47" s="4">
        <f t="shared" si="1"/>
        <v>1.7474539208799589</v>
      </c>
      <c r="I47" s="3">
        <f t="shared" si="6"/>
        <v>-346.39369322649395</v>
      </c>
    </row>
    <row r="48" spans="2:9" ht="16.5" x14ac:dyDescent="0.45">
      <c r="B48" t="s">
        <v>21</v>
      </c>
      <c r="F48" s="4">
        <v>0.76</v>
      </c>
      <c r="G48" s="3">
        <f t="shared" si="3"/>
        <v>-131.6925902365696</v>
      </c>
      <c r="H48" s="4">
        <f t="shared" si="1"/>
        <v>1.4093717467286471</v>
      </c>
      <c r="I48" s="3">
        <f t="shared" si="6"/>
        <v>-185.60381593293408</v>
      </c>
    </row>
    <row r="49" spans="2:9" ht="16.5" x14ac:dyDescent="0.45">
      <c r="B49" t="s">
        <v>20</v>
      </c>
      <c r="F49" s="4">
        <v>0.75</v>
      </c>
      <c r="G49" s="3">
        <f t="shared" si="3"/>
        <v>-86.494592820111635</v>
      </c>
      <c r="H49" s="4">
        <f t="shared" si="1"/>
        <v>1.1765019369827989</v>
      </c>
      <c r="I49" s="3">
        <f t="shared" si="6"/>
        <v>-101.76105599139983</v>
      </c>
    </row>
    <row r="50" spans="2:9" ht="16.5" x14ac:dyDescent="0.45">
      <c r="B50" t="s">
        <v>19</v>
      </c>
      <c r="F50" s="4">
        <v>0.74</v>
      </c>
      <c r="G50" s="3">
        <f t="shared" si="3"/>
        <v>-55.791098735534263</v>
      </c>
      <c r="H50" s="4">
        <f t="shared" si="1"/>
        <v>1.0151040371574669</v>
      </c>
      <c r="I50" s="3">
        <f t="shared" si="6"/>
        <v>-56.633769563891676</v>
      </c>
    </row>
    <row r="51" spans="2:9" x14ac:dyDescent="0.35">
      <c r="F51" s="4">
        <v>0.73</v>
      </c>
      <c r="G51" s="3">
        <f t="shared" si="3"/>
        <v>-34.933879300639092</v>
      </c>
      <c r="H51" s="4">
        <f t="shared" si="1"/>
        <v>0.9022577874784965</v>
      </c>
      <c r="I51" s="3">
        <f t="shared" si="6"/>
        <v>-31.519364645835473</v>
      </c>
    </row>
    <row r="52" spans="2:9" x14ac:dyDescent="0.35">
      <c r="F52" s="4">
        <v>0.72</v>
      </c>
      <c r="G52" s="3">
        <f t="shared" si="3"/>
        <v>-20.765341930740593</v>
      </c>
      <c r="H52" s="4">
        <f t="shared" si="1"/>
        <v>0.82239320478668931</v>
      </c>
      <c r="I52" s="3">
        <f t="shared" si="6"/>
        <v>-17.077276098913174</v>
      </c>
    </row>
    <row r="53" spans="2:9" x14ac:dyDescent="0.35">
      <c r="F53" s="4">
        <v>0.71</v>
      </c>
      <c r="G53" s="3">
        <f t="shared" si="3"/>
        <v>-11.14049944630306</v>
      </c>
      <c r="H53" s="4">
        <f t="shared" si="1"/>
        <v>0.7649334292224016</v>
      </c>
      <c r="I53" s="3">
        <f t="shared" si="6"/>
        <v>-8.5217404447108667</v>
      </c>
    </row>
    <row r="54" spans="2:9" x14ac:dyDescent="0.35">
      <c r="F54" s="4">
        <v>0.7</v>
      </c>
      <c r="G54" s="3">
        <f t="shared" si="3"/>
        <v>-4.6022385950700624</v>
      </c>
      <c r="H54" s="4">
        <f t="shared" ref="H54:H87" si="7">$F54-($G54*$B$14/$B$4)</f>
        <v>0.72269348419659785</v>
      </c>
      <c r="I54" s="3">
        <f t="shared" ref="I54:I57" si="8">H54*G54</f>
        <v>-3.3260078453752389</v>
      </c>
    </row>
    <row r="55" spans="2:9" x14ac:dyDescent="0.35">
      <c r="F55" s="4">
        <v>0.69</v>
      </c>
      <c r="G55" s="3">
        <f t="shared" si="3"/>
        <v>-0.16072640733593035</v>
      </c>
      <c r="H55" s="4">
        <f t="shared" si="7"/>
        <v>0.69079253652532502</v>
      </c>
      <c r="I55" s="3">
        <f t="shared" si="8"/>
        <v>-0.11102860261018993</v>
      </c>
    </row>
    <row r="56" spans="2:9" x14ac:dyDescent="0.35">
      <c r="F56" s="4">
        <v>0.68</v>
      </c>
      <c r="G56" s="3">
        <f t="shared" si="3"/>
        <v>2.8564414797034883</v>
      </c>
      <c r="H56" s="4">
        <f t="shared" si="7"/>
        <v>0.66591498284169881</v>
      </c>
      <c r="I56" s="3">
        <f t="shared" si="8"/>
        <v>1.9021471789450652</v>
      </c>
    </row>
    <row r="57" spans="2:9" x14ac:dyDescent="0.35">
      <c r="F57" s="4">
        <v>0.67</v>
      </c>
      <c r="G57" s="3">
        <f t="shared" si="3"/>
        <v>4.9060367042493453</v>
      </c>
      <c r="H57" s="4">
        <f t="shared" si="7"/>
        <v>0.6458084975135634</v>
      </c>
      <c r="I57" s="3">
        <f t="shared" si="8"/>
        <v>3.1683601927176639</v>
      </c>
    </row>
    <row r="58" spans="2:9" x14ac:dyDescent="0.35">
      <c r="F58" s="4">
        <v>0.66</v>
      </c>
      <c r="G58" s="3">
        <f t="shared" si="3"/>
        <v>6.2983492361566249</v>
      </c>
      <c r="H58" s="4">
        <f t="shared" si="7"/>
        <v>0.62894305110376425</v>
      </c>
      <c r="I58" s="3">
        <f t="shared" si="6"/>
        <v>3.9613029855054105</v>
      </c>
    </row>
    <row r="59" spans="2:9" x14ac:dyDescent="0.35">
      <c r="F59" s="4">
        <v>0.65</v>
      </c>
      <c r="G59" s="3">
        <f t="shared" si="3"/>
        <v>7.2441624458024032</v>
      </c>
      <c r="H59" s="4">
        <f t="shared" si="7"/>
        <v>0.61427927788065884</v>
      </c>
      <c r="I59" s="3">
        <f t="shared" si="6"/>
        <v>4.4499388760576872</v>
      </c>
    </row>
    <row r="60" spans="2:9" x14ac:dyDescent="0.35">
      <c r="F60" s="4">
        <v>0.64</v>
      </c>
      <c r="G60" s="3">
        <f t="shared" si="3"/>
        <v>7.8866637821662184</v>
      </c>
      <c r="H60" s="4">
        <f t="shared" si="7"/>
        <v>0.60111112533448607</v>
      </c>
      <c r="I60" s="3">
        <f t="shared" si="6"/>
        <v>4.7407613412326697</v>
      </c>
    </row>
    <row r="61" spans="2:9" x14ac:dyDescent="0.35">
      <c r="F61" s="4">
        <v>0.63</v>
      </c>
      <c r="G61" s="3">
        <f t="shared" si="3"/>
        <v>8.3231220454793693</v>
      </c>
      <c r="H61" s="4">
        <f t="shared" si="7"/>
        <v>0.58895896427278416</v>
      </c>
      <c r="I61" s="3">
        <f t="shared" si="6"/>
        <v>4.9019773394215065</v>
      </c>
    </row>
    <row r="62" spans="2:9" x14ac:dyDescent="0.35">
      <c r="F62" s="4">
        <v>0.62</v>
      </c>
      <c r="G62" s="3">
        <f t="shared" si="3"/>
        <v>8.6196129956346219</v>
      </c>
      <c r="H62" s="4">
        <f t="shared" si="7"/>
        <v>0.57749697733907979</v>
      </c>
      <c r="I62" s="3">
        <f t="shared" si="6"/>
        <v>4.9778004508116451</v>
      </c>
    </row>
    <row r="63" spans="2:9" x14ac:dyDescent="0.35">
      <c r="F63" s="4">
        <v>0.61</v>
      </c>
      <c r="G63" s="3">
        <f t="shared" si="3"/>
        <v>8.8210226190430916</v>
      </c>
      <c r="H63" s="4">
        <f t="shared" si="7"/>
        <v>0.56650383323943243</v>
      </c>
      <c r="I63" s="3">
        <f t="shared" si="6"/>
        <v>4.9971431267796493</v>
      </c>
    </row>
    <row r="64" spans="2:9" x14ac:dyDescent="0.35">
      <c r="F64" s="4">
        <v>0.6</v>
      </c>
      <c r="G64" s="3">
        <f t="shared" si="3"/>
        <v>8.9578424572227178</v>
      </c>
      <c r="H64" s="4">
        <f t="shared" si="7"/>
        <v>0.55582917920501618</v>
      </c>
      <c r="I64" s="3">
        <f t="shared" si="6"/>
        <v>4.9790302204459485</v>
      </c>
    </row>
    <row r="65" spans="6:9" x14ac:dyDescent="0.35">
      <c r="F65" s="4">
        <v>0.59</v>
      </c>
      <c r="G65" s="3">
        <f t="shared" si="3"/>
        <v>9.0507857478335492</v>
      </c>
      <c r="H65" s="4">
        <f t="shared" si="7"/>
        <v>0.54537087895545588</v>
      </c>
      <c r="I65" s="3">
        <f t="shared" si="6"/>
        <v>4.9360349785334954</v>
      </c>
    </row>
    <row r="66" spans="6:9" x14ac:dyDescent="0.35">
      <c r="F66" s="4">
        <v>0.57999999999999996</v>
      </c>
      <c r="G66" s="3">
        <f t="shared" si="3"/>
        <v>9.1139232197729694</v>
      </c>
      <c r="H66" s="4">
        <f t="shared" si="7"/>
        <v>0.53505955019835816</v>
      </c>
      <c r="I66" s="3">
        <f t="shared" si="6"/>
        <v>4.8764916585140972</v>
      </c>
    </row>
    <row r="67" spans="6:9" x14ac:dyDescent="0.35">
      <c r="F67" s="4">
        <v>0.56999999999999995</v>
      </c>
      <c r="G67" s="3">
        <f t="shared" si="3"/>
        <v>9.1568132730821965</v>
      </c>
      <c r="H67" s="4">
        <f t="shared" si="7"/>
        <v>0.52484806078361834</v>
      </c>
      <c r="I67" s="3">
        <f t="shared" si="6"/>
        <v>4.8059356893348877</v>
      </c>
    </row>
    <row r="68" spans="6:9" x14ac:dyDescent="0.35">
      <c r="F68" s="4">
        <v>0.56000000000000005</v>
      </c>
      <c r="G68" s="3">
        <f t="shared" ref="G68:G99" si="9">($B$4/1000)*($B$5*$B$6-$B$8*(EXP($F68*$B$9/($B$12*$B$10*$B$11))-1)-($F68/$B$13))</f>
        <v>9.1859490334560086</v>
      </c>
      <c r="H68" s="4">
        <f t="shared" si="7"/>
        <v>0.51470439332615392</v>
      </c>
      <c r="I68" s="3">
        <f t="shared" si="6"/>
        <v>4.7280483243899445</v>
      </c>
    </row>
    <row r="69" spans="6:9" x14ac:dyDescent="0.35">
      <c r="F69" s="4">
        <v>0.55000000000000004</v>
      </c>
      <c r="G69" s="3">
        <f t="shared" si="9"/>
        <v>9.2057413521986469</v>
      </c>
      <c r="H69" s="4">
        <f t="shared" si="7"/>
        <v>0.50460679806608166</v>
      </c>
      <c r="I69" s="3">
        <f t="shared" si="6"/>
        <v>4.6452796675574799</v>
      </c>
    </row>
    <row r="70" spans="6:9" x14ac:dyDescent="0.35">
      <c r="F70" s="4">
        <v>0.54</v>
      </c>
      <c r="G70" s="3">
        <f t="shared" si="9"/>
        <v>9.2191865688455952</v>
      </c>
      <c r="H70" s="4">
        <f t="shared" si="7"/>
        <v>0.49454050015362139</v>
      </c>
      <c r="I70" s="3">
        <f t="shared" si="6"/>
        <v>4.5592611367664491</v>
      </c>
    </row>
    <row r="71" spans="6:9" x14ac:dyDescent="0.35">
      <c r="F71" s="4">
        <v>0.53</v>
      </c>
      <c r="G71" s="3">
        <f t="shared" si="9"/>
        <v>9.2283201296163231</v>
      </c>
      <c r="H71" s="4">
        <f t="shared" si="7"/>
        <v>0.48449546287171441</v>
      </c>
      <c r="I71" s="3">
        <f t="shared" si="6"/>
        <v>4.4710792327268196</v>
      </c>
    </row>
    <row r="72" spans="6:9" x14ac:dyDescent="0.35">
      <c r="F72" s="4">
        <v>0.52</v>
      </c>
      <c r="G72" s="3">
        <f t="shared" si="9"/>
        <v>9.2345247353907975</v>
      </c>
      <c r="H72" s="4">
        <f t="shared" si="7"/>
        <v>0.47446486816868444</v>
      </c>
      <c r="I72" s="3">
        <f t="shared" si="6"/>
        <v>4.3814575611776503</v>
      </c>
    </row>
    <row r="73" spans="6:9" x14ac:dyDescent="0.35">
      <c r="F73" s="4">
        <v>0.51</v>
      </c>
      <c r="G73" s="3">
        <f t="shared" si="9"/>
        <v>9.238739670000319</v>
      </c>
      <c r="H73" s="4">
        <f t="shared" si="7"/>
        <v>0.46444408446745405</v>
      </c>
      <c r="I73" s="3">
        <f t="shared" si="6"/>
        <v>4.2908779876664465</v>
      </c>
    </row>
    <row r="74" spans="6:9" x14ac:dyDescent="0.35">
      <c r="F74" s="4">
        <v>0.5</v>
      </c>
      <c r="G74" s="3">
        <f t="shared" si="9"/>
        <v>9.2416029992250923</v>
      </c>
      <c r="H74" s="4">
        <f t="shared" si="7"/>
        <v>0.45442996548705578</v>
      </c>
      <c r="I74" s="3">
        <f t="shared" si="6"/>
        <v>4.1996613319829299</v>
      </c>
    </row>
    <row r="75" spans="6:9" x14ac:dyDescent="0.35">
      <c r="F75" s="4">
        <v>0.49</v>
      </c>
      <c r="G75" s="3">
        <f t="shared" si="9"/>
        <v>9.2435481681285694</v>
      </c>
      <c r="H75" s="4">
        <f t="shared" si="7"/>
        <v>0.44442037392441536</v>
      </c>
      <c r="I75" s="3">
        <f t="shared" si="6"/>
        <v>4.1080211332680436</v>
      </c>
    </row>
    <row r="76" spans="6:9" x14ac:dyDescent="0.35">
      <c r="F76" s="4">
        <v>0.48</v>
      </c>
      <c r="G76" s="3">
        <f t="shared" si="9"/>
        <v>9.2448696206832395</v>
      </c>
      <c r="H76" s="4">
        <f t="shared" si="7"/>
        <v>0.43441385788617731</v>
      </c>
      <c r="I76" s="3">
        <f t="shared" si="6"/>
        <v>4.0160994775757271</v>
      </c>
    </row>
    <row r="77" spans="6:9" x14ac:dyDescent="0.35">
      <c r="F77" s="4">
        <v>0.47</v>
      </c>
      <c r="G77" s="3">
        <f t="shared" si="9"/>
        <v>9.2457673759001491</v>
      </c>
      <c r="H77" s="4">
        <f t="shared" si="7"/>
        <v>0.42440943108530493</v>
      </c>
      <c r="I77" s="3">
        <f t="shared" si="6"/>
        <v>3.9239908719528551</v>
      </c>
    </row>
    <row r="78" spans="6:9" x14ac:dyDescent="0.35">
      <c r="F78" s="4">
        <v>0.46</v>
      </c>
      <c r="G78" s="3">
        <f t="shared" si="9"/>
        <v>9.2463773088812555</v>
      </c>
      <c r="H78" s="4">
        <f t="shared" si="7"/>
        <v>0.41440642352622659</v>
      </c>
      <c r="I78" s="3">
        <f t="shared" si="6"/>
        <v>3.8317581511475369</v>
      </c>
    </row>
    <row r="79" spans="6:9" x14ac:dyDescent="0.35">
      <c r="F79" s="4">
        <v>0.45</v>
      </c>
      <c r="G79" s="3">
        <f t="shared" si="9"/>
        <v>9.2467917210694637</v>
      </c>
      <c r="H79" s="4">
        <f t="shared" si="7"/>
        <v>0.40440438007362201</v>
      </c>
      <c r="I79" s="3">
        <f t="shared" si="6"/>
        <v>3.7394430736289967</v>
      </c>
    </row>
    <row r="80" spans="6:9" x14ac:dyDescent="0.35">
      <c r="F80" s="4">
        <v>0.44</v>
      </c>
      <c r="G80" s="3">
        <f t="shared" si="9"/>
        <v>9.2470733138445134</v>
      </c>
      <c r="H80" s="4">
        <f t="shared" si="7"/>
        <v>0.3944029915490902</v>
      </c>
      <c r="I80" s="3">
        <f t="shared" si="6"/>
        <v>3.647073378054035</v>
      </c>
    </row>
    <row r="81" spans="6:9" x14ac:dyDescent="0.35">
      <c r="F81" s="4">
        <v>0.42999999999999899</v>
      </c>
      <c r="G81" s="3">
        <f t="shared" si="9"/>
        <v>9.2472646809394714</v>
      </c>
      <c r="H81" s="4">
        <f t="shared" si="7"/>
        <v>0.38440204792436056</v>
      </c>
      <c r="I81" s="3">
        <f t="shared" si="6"/>
        <v>3.5546674810517414</v>
      </c>
    </row>
    <row r="82" spans="6:9" x14ac:dyDescent="0.35">
      <c r="F82" s="4">
        <v>0.41999999999999899</v>
      </c>
      <c r="G82" s="3">
        <f t="shared" si="9"/>
        <v>9.2473947567430788</v>
      </c>
      <c r="H82" s="4">
        <f t="shared" si="7"/>
        <v>0.37440140652493448</v>
      </c>
      <c r="I82" s="3">
        <f t="shared" si="6"/>
        <v>3.4622376036159128</v>
      </c>
    </row>
    <row r="83" spans="6:9" x14ac:dyDescent="0.35">
      <c r="F83" s="4">
        <v>0.40999999999999898</v>
      </c>
      <c r="G83" s="3">
        <f t="shared" si="9"/>
        <v>9.2474831967020865</v>
      </c>
      <c r="H83" s="4">
        <f t="shared" si="7"/>
        <v>0.36440097043046205</v>
      </c>
      <c r="I83" s="3">
        <f t="shared" si="6"/>
        <v>3.3697918509176317</v>
      </c>
    </row>
    <row r="84" spans="6:9" x14ac:dyDescent="0.35">
      <c r="F84" s="4">
        <v>0.39999999999999902</v>
      </c>
      <c r="G84" s="3">
        <f t="shared" si="9"/>
        <v>9.2475433529764608</v>
      </c>
      <c r="H84" s="4">
        <f t="shared" si="7"/>
        <v>0.35440067380189022</v>
      </c>
      <c r="I84" s="3">
        <f t="shared" si="6"/>
        <v>3.2773355953070489</v>
      </c>
    </row>
    <row r="85" spans="6:9" x14ac:dyDescent="0.35">
      <c r="F85" s="4">
        <v>0.38999999999999901</v>
      </c>
      <c r="G85" s="3">
        <f t="shared" si="9"/>
        <v>9.2475842958345051</v>
      </c>
      <c r="H85" s="4">
        <f t="shared" si="7"/>
        <v>0.34440047191403006</v>
      </c>
      <c r="I85" s="3">
        <f t="shared" si="6"/>
        <v>3.184872395550177</v>
      </c>
    </row>
    <row r="86" spans="6:9" x14ac:dyDescent="0.35">
      <c r="F86" s="4">
        <v>0.37999999999999901</v>
      </c>
      <c r="G86" s="3">
        <f t="shared" si="9"/>
        <v>9.2476121868086825</v>
      </c>
      <c r="H86" s="4">
        <f t="shared" si="7"/>
        <v>0.33440033438457156</v>
      </c>
      <c r="I86" s="3">
        <f t="shared" si="6"/>
        <v>3.0924046075276626</v>
      </c>
    </row>
    <row r="87" spans="6:9" x14ac:dyDescent="0.35">
      <c r="F87" s="4">
        <v>0.369999999999999</v>
      </c>
      <c r="G87" s="3">
        <f t="shared" si="9"/>
        <v>9.2476312114953956</v>
      </c>
      <c r="H87" s="4">
        <f t="shared" si="7"/>
        <v>0.3244002405744793</v>
      </c>
      <c r="I87" s="3">
        <f t="shared" si="6"/>
        <v>2.9999337897531699</v>
      </c>
    </row>
    <row r="88" spans="6:9" x14ac:dyDescent="0.35">
      <c r="F88" s="4">
        <v>0.35999999999999899</v>
      </c>
      <c r="G88" s="3">
        <f t="shared" si="9"/>
        <v>9.2476442132160557</v>
      </c>
      <c r="H88" s="4">
        <f t="shared" ref="H88:H119" si="10">$F88-($G88*$B$14/$B$4)</f>
        <v>0.31440017646343066</v>
      </c>
      <c r="I88" s="3">
        <f t="shared" si="6"/>
        <v>2.9074609725061511</v>
      </c>
    </row>
    <row r="89" spans="6:9" x14ac:dyDescent="0.35">
      <c r="F89" s="4">
        <v>0.34999999999999898</v>
      </c>
      <c r="G89" s="3">
        <f t="shared" si="9"/>
        <v>9.2476531234700001</v>
      </c>
      <c r="H89" s="4">
        <f t="shared" si="10"/>
        <v>0.30440013252726722</v>
      </c>
      <c r="I89" s="3">
        <f t="shared" si="6"/>
        <v>2.8149868363504646</v>
      </c>
    </row>
    <row r="90" spans="6:9" x14ac:dyDescent="0.35">
      <c r="F90" s="4">
        <v>0.33999999999999903</v>
      </c>
      <c r="G90" s="3">
        <f t="shared" si="9"/>
        <v>9.2476592543458516</v>
      </c>
      <c r="H90" s="4">
        <f t="shared" si="10"/>
        <v>0.29440010229612401</v>
      </c>
      <c r="I90" s="3">
        <f t="shared" si="6"/>
        <v>2.7225118304791165</v>
      </c>
    </row>
    <row r="91" spans="6:9" x14ac:dyDescent="0.35">
      <c r="F91" s="4">
        <v>0.32999999999999902</v>
      </c>
      <c r="G91" s="3">
        <f t="shared" si="9"/>
        <v>9.2476634971597633</v>
      </c>
      <c r="H91" s="4">
        <f t="shared" si="10"/>
        <v>0.28440008137495087</v>
      </c>
      <c r="I91" s="3">
        <f t="shared" si="6"/>
        <v>2.6300362511203996</v>
      </c>
    </row>
    <row r="92" spans="6:9" x14ac:dyDescent="0.35">
      <c r="F92" s="4">
        <v>0.31999999999999901</v>
      </c>
      <c r="G92" s="3">
        <f t="shared" si="9"/>
        <v>9.2476664573925529</v>
      </c>
      <c r="H92" s="4">
        <f t="shared" si="10"/>
        <v>0.27440006677814222</v>
      </c>
      <c r="I92" s="3">
        <f t="shared" si="6"/>
        <v>2.5375602934505022</v>
      </c>
    </row>
    <row r="93" spans="6:9" x14ac:dyDescent="0.35">
      <c r="F93" s="4">
        <v>0.309999999999999</v>
      </c>
      <c r="G93" s="3">
        <f t="shared" si="9"/>
        <v>9.247668546353955</v>
      </c>
      <c r="H93" s="4">
        <f t="shared" si="10"/>
        <v>0.26440005647754361</v>
      </c>
      <c r="I93" s="3">
        <f t="shared" si="6"/>
        <v>2.4450840859415894</v>
      </c>
    </row>
    <row r="94" spans="6:9" x14ac:dyDescent="0.35">
      <c r="F94" s="4">
        <v>0.29999999999999899</v>
      </c>
      <c r="G94" s="3">
        <f t="shared" si="9"/>
        <v>9.2476700434511727</v>
      </c>
      <c r="H94" s="4">
        <f t="shared" si="10"/>
        <v>0.25440004909540742</v>
      </c>
      <c r="I94" s="3">
        <f t="shared" si="6"/>
        <v>2.352607713072107</v>
      </c>
    </row>
    <row r="95" spans="6:9" x14ac:dyDescent="0.35">
      <c r="F95" s="4">
        <v>0.28999999999999898</v>
      </c>
      <c r="G95" s="3">
        <f t="shared" si="9"/>
        <v>9.2476711384885792</v>
      </c>
      <c r="H95" s="4">
        <f t="shared" si="10"/>
        <v>0.24440004369581467</v>
      </c>
      <c r="I95" s="3">
        <f t="shared" si="6"/>
        <v>2.2601312303311327</v>
      </c>
    </row>
    <row r="96" spans="6:9" x14ac:dyDescent="0.35">
      <c r="F96" s="4">
        <v>0.27999999999999903</v>
      </c>
      <c r="G96" s="3">
        <f t="shared" si="9"/>
        <v>9.2476719604023554</v>
      </c>
      <c r="H96" s="4">
        <f t="shared" si="10"/>
        <v>0.23440003964298545</v>
      </c>
      <c r="I96" s="3">
        <f t="shared" si="6"/>
        <v>2.1676546741236371</v>
      </c>
    </row>
    <row r="97" spans="6:9" x14ac:dyDescent="0.35">
      <c r="F97" s="4">
        <v>0.26999999999999902</v>
      </c>
      <c r="G97" s="3">
        <f t="shared" si="9"/>
        <v>9.247672596780264</v>
      </c>
      <c r="H97" s="4">
        <f t="shared" si="10"/>
        <v>0.22440003650502732</v>
      </c>
      <c r="I97" s="3">
        <f t="shared" si="6"/>
        <v>2.075178068304032</v>
      </c>
    </row>
    <row r="98" spans="6:9" x14ac:dyDescent="0.35">
      <c r="F98" s="4">
        <v>0.25999999999999901</v>
      </c>
      <c r="G98" s="3">
        <f t="shared" si="9"/>
        <v>9.2476731071216278</v>
      </c>
      <c r="H98" s="4">
        <f t="shared" si="10"/>
        <v>0.21440003398855115</v>
      </c>
      <c r="I98" s="3">
        <f t="shared" si="6"/>
        <v>1.9827014284818874</v>
      </c>
    </row>
    <row r="99" spans="6:9" x14ac:dyDescent="0.35">
      <c r="F99" s="4">
        <v>0.249999999999999</v>
      </c>
      <c r="G99" s="3">
        <f t="shared" si="9"/>
        <v>9.2476735318449901</v>
      </c>
      <c r="H99" s="4">
        <f t="shared" si="10"/>
        <v>0.20440003189425449</v>
      </c>
      <c r="I99" s="3">
        <f t="shared" si="6"/>
        <v>1.8902247648567689</v>
      </c>
    </row>
    <row r="100" spans="6:9" x14ac:dyDescent="0.35">
      <c r="F100" s="4">
        <v>0.23999999999999899</v>
      </c>
      <c r="G100" s="3">
        <f t="shared" ref="G100:G131" si="11">($B$4/1000)*($B$5*$B$6-$B$8*(EXP($F100*$B$9/($B$12*$B$10*$B$11))-1)-($F100/$B$13))</f>
        <v>9.2476738984071041</v>
      </c>
      <c r="H100" s="4">
        <f t="shared" si="10"/>
        <v>0.19440003008674897</v>
      </c>
      <c r="I100" s="3">
        <f t="shared" si="6"/>
        <v>1.7977480840827842</v>
      </c>
    </row>
    <row r="101" spans="6:9" x14ac:dyDescent="0.35">
      <c r="F101" s="4">
        <v>0.22999999999999901</v>
      </c>
      <c r="G101" s="3">
        <f t="shared" si="11"/>
        <v>9.2476742254596491</v>
      </c>
      <c r="H101" s="4">
        <f t="shared" si="10"/>
        <v>0.18440002847406387</v>
      </c>
      <c r="I101" s="3">
        <f t="shared" si="6"/>
        <v>1.7052713904936259</v>
      </c>
    </row>
    <row r="102" spans="6:9" x14ac:dyDescent="0.35">
      <c r="F102" s="4">
        <v>0.219999999999999</v>
      </c>
      <c r="G102" s="3">
        <f t="shared" si="11"/>
        <v>9.2476745256729078</v>
      </c>
      <c r="H102" s="4">
        <f t="shared" si="10"/>
        <v>0.17440002699372234</v>
      </c>
      <c r="I102" s="3">
        <f t="shared" si="6"/>
        <v>1.6127946869065135</v>
      </c>
    </row>
    <row r="103" spans="6:9" x14ac:dyDescent="0.35">
      <c r="F103" s="4">
        <v>0.20999999999999899</v>
      </c>
      <c r="G103" s="3">
        <f t="shared" si="11"/>
        <v>9.2476748076539508</v>
      </c>
      <c r="H103" s="4">
        <f t="shared" si="10"/>
        <v>0.16440002560328326</v>
      </c>
      <c r="I103" s="3">
        <f t="shared" ref="I103:I166" si="12">H103*G103</f>
        <v>1.5203179751491471</v>
      </c>
    </row>
    <row r="104" spans="6:9" x14ac:dyDescent="0.35">
      <c r="F104" s="4">
        <v>0.19999999999999901</v>
      </c>
      <c r="G104" s="3">
        <f t="shared" si="11"/>
        <v>9.2476750772496459</v>
      </c>
      <c r="H104" s="4">
        <f t="shared" si="10"/>
        <v>0.15440002427391594</v>
      </c>
      <c r="I104" s="3">
        <f t="shared" si="12"/>
        <v>1.4278412564046328</v>
      </c>
    </row>
    <row r="105" spans="6:9" x14ac:dyDescent="0.35">
      <c r="F105" s="4">
        <v>0.189999999999999</v>
      </c>
      <c r="G105" s="3">
        <f t="shared" si="11"/>
        <v>9.2476753384318418</v>
      </c>
      <c r="H105" s="4">
        <f t="shared" si="10"/>
        <v>0.1444000229860353</v>
      </c>
      <c r="I105" s="3">
        <f t="shared" si="12"/>
        <v>1.3353645314369498</v>
      </c>
    </row>
    <row r="106" spans="6:9" x14ac:dyDescent="0.35">
      <c r="F106" s="4">
        <v>0.17999999999999899</v>
      </c>
      <c r="G106" s="3">
        <f t="shared" si="11"/>
        <v>9.2476755938986539</v>
      </c>
      <c r="H106" s="4">
        <f t="shared" si="10"/>
        <v>0.134400021726337</v>
      </c>
      <c r="I106" s="3">
        <f t="shared" si="12"/>
        <v>1.2428878007380955</v>
      </c>
    </row>
    <row r="107" spans="6:9" x14ac:dyDescent="0.35">
      <c r="F107" s="4">
        <v>0.16999999999999901</v>
      </c>
      <c r="G107" s="3">
        <f t="shared" si="11"/>
        <v>9.2476758454829433</v>
      </c>
      <c r="H107" s="4">
        <f t="shared" si="10"/>
        <v>0.12440002048578332</v>
      </c>
      <c r="I107" s="3">
        <f t="shared" si="12"/>
        <v>1.1504110646239616</v>
      </c>
    </row>
    <row r="108" spans="6:9" x14ac:dyDescent="0.35">
      <c r="F108" s="4">
        <v>0.159999999999999</v>
      </c>
      <c r="G108" s="3">
        <f t="shared" si="11"/>
        <v>9.247676094429794</v>
      </c>
      <c r="H108" s="4">
        <f t="shared" si="10"/>
        <v>0.11440001925823473</v>
      </c>
      <c r="I108" s="3">
        <f t="shared" si="12"/>
        <v>1.0579343232966854</v>
      </c>
    </row>
    <row r="109" spans="6:9" x14ac:dyDescent="0.35">
      <c r="F109" s="4">
        <v>0.149999999999999</v>
      </c>
      <c r="G109" s="3">
        <f t="shared" si="11"/>
        <v>9.2476763415850023</v>
      </c>
      <c r="H109" s="4">
        <f t="shared" si="10"/>
        <v>0.10440001803952068</v>
      </c>
      <c r="I109" s="3">
        <f t="shared" si="12"/>
        <v>0.96545757688512279</v>
      </c>
    </row>
    <row r="110" spans="6:9" x14ac:dyDescent="0.35">
      <c r="F110" s="4">
        <v>0.13999999999999899</v>
      </c>
      <c r="G110" s="3">
        <f t="shared" si="11"/>
        <v>9.247676587523129</v>
      </c>
      <c r="H110" s="4">
        <f t="shared" si="10"/>
        <v>9.4400016826808014E-2</v>
      </c>
      <c r="I110" s="3">
        <f t="shared" si="12"/>
        <v>0.87298082547106193</v>
      </c>
    </row>
    <row r="111" spans="6:9" x14ac:dyDescent="0.35">
      <c r="F111" s="4">
        <v>0.12999999999999901</v>
      </c>
      <c r="G111" s="3">
        <f t="shared" si="11"/>
        <v>9.2476768326344772</v>
      </c>
      <c r="H111" s="4">
        <f t="shared" si="10"/>
        <v>8.4400015618172203E-2</v>
      </c>
      <c r="I111" s="3">
        <f t="shared" si="12"/>
        <v>0.7805040691061591</v>
      </c>
    </row>
    <row r="112" spans="6:9" x14ac:dyDescent="0.35">
      <c r="F112" s="4">
        <v>0.119999999999999</v>
      </c>
      <c r="G112" s="3">
        <f t="shared" si="11"/>
        <v>9.247677077184191</v>
      </c>
      <c r="H112" s="4">
        <f t="shared" si="10"/>
        <v>7.4400014412305759E-2</v>
      </c>
      <c r="I112" s="3">
        <f t="shared" si="12"/>
        <v>0.68802730782285337</v>
      </c>
    </row>
    <row r="113" spans="6:13" x14ac:dyDescent="0.35">
      <c r="F113" s="4">
        <v>0.109999999999999</v>
      </c>
      <c r="G113" s="3">
        <f t="shared" si="11"/>
        <v>9.2476773213523717</v>
      </c>
      <c r="H113" s="4">
        <f t="shared" si="10"/>
        <v>6.4400013208320644E-2</v>
      </c>
      <c r="I113" s="3">
        <f t="shared" si="12"/>
        <v>0.59555054164137999</v>
      </c>
    </row>
    <row r="114" spans="6:13" x14ac:dyDescent="0.35">
      <c r="F114" s="4">
        <v>9.9999999999999006E-2</v>
      </c>
      <c r="G114" s="3">
        <f t="shared" si="11"/>
        <v>9.2476775652613803</v>
      </c>
      <c r="H114" s="4">
        <f t="shared" si="10"/>
        <v>5.4400012005613507E-2</v>
      </c>
      <c r="I114" s="3">
        <f t="shared" si="12"/>
        <v>0.50307377057426172</v>
      </c>
    </row>
    <row r="115" spans="6:13" x14ac:dyDescent="0.35">
      <c r="F115" s="4">
        <v>8.9999999999998997E-2</v>
      </c>
      <c r="G115" s="3">
        <f t="shared" si="11"/>
        <v>9.2476778089943288</v>
      </c>
      <c r="H115" s="4">
        <f t="shared" si="10"/>
        <v>4.4400010803774502E-2</v>
      </c>
      <c r="I115" s="3">
        <f t="shared" si="12"/>
        <v>0.41059699462917393</v>
      </c>
    </row>
    <row r="116" spans="6:13" x14ac:dyDescent="0.35">
      <c r="F116" s="4">
        <v>7.9999999999999002E-2</v>
      </c>
      <c r="G116" s="3">
        <f t="shared" si="11"/>
        <v>9.2476780526076752</v>
      </c>
      <c r="H116" s="4">
        <f t="shared" si="10"/>
        <v>3.4400009602525261E-2</v>
      </c>
      <c r="I116" s="3">
        <f t="shared" si="12"/>
        <v>0.31812021381076611</v>
      </c>
    </row>
    <row r="117" spans="6:13" x14ac:dyDescent="0.35">
      <c r="F117" s="4">
        <v>6.9999999999998994E-2</v>
      </c>
      <c r="G117" s="3">
        <f t="shared" si="11"/>
        <v>9.2476782961397781</v>
      </c>
      <c r="H117" s="4">
        <f t="shared" si="10"/>
        <v>2.4400008401676623E-2</v>
      </c>
      <c r="I117" s="3">
        <f t="shared" si="12"/>
        <v>0.22564342812181315</v>
      </c>
    </row>
    <row r="118" spans="6:13" x14ac:dyDescent="0.35">
      <c r="F118" s="4">
        <v>5.9999999999999103E-2</v>
      </c>
      <c r="G118" s="3">
        <f t="shared" si="11"/>
        <v>9.2476785396166878</v>
      </c>
      <c r="H118" s="4">
        <f t="shared" si="10"/>
        <v>1.4400007201100254E-2</v>
      </c>
      <c r="I118" s="3">
        <f t="shared" si="12"/>
        <v>0.13316663756394059</v>
      </c>
    </row>
    <row r="119" spans="6:13" x14ac:dyDescent="0.35">
      <c r="F119" s="4">
        <v>4.9999999999998997E-2</v>
      </c>
      <c r="G119" s="3">
        <f t="shared" si="11"/>
        <v>9.2476787830561058</v>
      </c>
      <c r="H119" s="4">
        <f t="shared" si="10"/>
        <v>4.4000060007085354E-3</v>
      </c>
      <c r="I119" s="3">
        <f t="shared" si="12"/>
        <v>4.068984213807187E-2</v>
      </c>
      <c r="M119" t="s">
        <v>0</v>
      </c>
    </row>
    <row r="120" spans="6:13" x14ac:dyDescent="0.35">
      <c r="F120" s="4">
        <v>3.9999999999999002E-2</v>
      </c>
      <c r="G120" s="3">
        <f t="shared" si="11"/>
        <v>9.2476790264700561</v>
      </c>
      <c r="H120" s="4">
        <f t="shared" ref="H120:H151" si="13">$F120-($G120*$B$14/$B$4)</f>
        <v>-5.5999951995574851E-3</v>
      </c>
      <c r="I120" s="3">
        <f t="shared" si="12"/>
        <v>-5.1786958155280755E-2</v>
      </c>
      <c r="K120" s="12" t="s">
        <v>0</v>
      </c>
      <c r="M120" t="s">
        <v>0</v>
      </c>
    </row>
    <row r="121" spans="6:13" x14ac:dyDescent="0.35">
      <c r="F121" s="4">
        <v>2.9999999999999E-2</v>
      </c>
      <c r="G121" s="3">
        <f t="shared" si="11"/>
        <v>9.2476792698667047</v>
      </c>
      <c r="H121" s="4">
        <f t="shared" si="13"/>
        <v>-1.5599996399738199E-2</v>
      </c>
      <c r="I121" s="3">
        <f t="shared" si="12"/>
        <v>-0.14426376331585417</v>
      </c>
    </row>
    <row r="122" spans="6:13" x14ac:dyDescent="0.35">
      <c r="F122" s="4">
        <v>1.9999999999999001E-2</v>
      </c>
      <c r="G122" s="3">
        <f t="shared" si="11"/>
        <v>9.247679513251601</v>
      </c>
      <c r="H122" s="4">
        <f t="shared" si="13"/>
        <v>-2.5599997599860962E-2</v>
      </c>
      <c r="I122" s="3">
        <f t="shared" si="12"/>
        <v>-0.23674057334352439</v>
      </c>
    </row>
    <row r="123" spans="6:13" x14ac:dyDescent="0.35">
      <c r="F123" s="4">
        <v>9.9999999999990097E-3</v>
      </c>
      <c r="G123" s="3">
        <f t="shared" si="11"/>
        <v>9.2476797566285125</v>
      </c>
      <c r="H123" s="4">
        <f t="shared" si="13"/>
        <v>-3.5599998799944341E-2</v>
      </c>
      <c r="I123" s="3">
        <f t="shared" si="12"/>
        <v>-0.32921738823824459</v>
      </c>
    </row>
    <row r="124" spans="6:13" x14ac:dyDescent="0.35">
      <c r="F124" s="4">
        <v>0</v>
      </c>
      <c r="G124" s="3">
        <f t="shared" si="11"/>
        <v>9.2476800000000008</v>
      </c>
      <c r="H124" s="4">
        <f t="shared" si="13"/>
        <v>-4.5600000000000002E-2</v>
      </c>
      <c r="I124" s="3">
        <f t="shared" si="12"/>
        <v>-0.42169420800000007</v>
      </c>
    </row>
    <row r="125" spans="6:13" x14ac:dyDescent="0.35">
      <c r="F125" s="4">
        <v>-0.01</v>
      </c>
      <c r="G125" s="3">
        <f t="shared" si="11"/>
        <v>9.2476802433678031</v>
      </c>
      <c r="H125" s="4">
        <f t="shared" si="13"/>
        <v>-5.5600001200038475E-2</v>
      </c>
      <c r="I125" s="3">
        <f t="shared" si="12"/>
        <v>-0.51417103262882191</v>
      </c>
    </row>
    <row r="126" spans="6:13" x14ac:dyDescent="0.35">
      <c r="F126" s="4">
        <v>-0.02</v>
      </c>
      <c r="G126" s="3">
        <f t="shared" si="11"/>
        <v>9.2476804867331062</v>
      </c>
      <c r="H126" s="4">
        <f t="shared" si="13"/>
        <v>-6.5600002400064625E-2</v>
      </c>
      <c r="I126" s="3">
        <f t="shared" si="12"/>
        <v>-0.60664786212472255</v>
      </c>
    </row>
    <row r="127" spans="6:13" x14ac:dyDescent="0.35">
      <c r="F127" s="4">
        <v>-0.03</v>
      </c>
      <c r="G127" s="3">
        <f t="shared" si="11"/>
        <v>9.2476807300967074</v>
      </c>
      <c r="H127" s="4">
        <f t="shared" si="13"/>
        <v>-7.5600003600082372E-2</v>
      </c>
      <c r="I127" s="3">
        <f t="shared" si="12"/>
        <v>-0.69912469648772346</v>
      </c>
    </row>
    <row r="128" spans="6:13" x14ac:dyDescent="0.35">
      <c r="F128" s="4">
        <v>-0.04</v>
      </c>
      <c r="G128" s="3">
        <f t="shared" si="11"/>
        <v>9.2476809734591541</v>
      </c>
      <c r="H128" s="4">
        <f t="shared" si="13"/>
        <v>-8.5600004800094442E-2</v>
      </c>
      <c r="I128" s="3">
        <f t="shared" si="12"/>
        <v>-0.79160153571784564</v>
      </c>
    </row>
    <row r="129" spans="6:9" x14ac:dyDescent="0.35">
      <c r="F129" s="4">
        <v>-0.05</v>
      </c>
      <c r="G129" s="3">
        <f t="shared" si="11"/>
        <v>9.2476812168208173</v>
      </c>
      <c r="H129" s="4">
        <f t="shared" si="13"/>
        <v>-9.5600006000102655E-2</v>
      </c>
      <c r="I129" s="3">
        <f t="shared" si="12"/>
        <v>-0.88407837981510673</v>
      </c>
    </row>
    <row r="130" spans="6:9" x14ac:dyDescent="0.35">
      <c r="F130" s="4">
        <v>-6.0000000000000102E-2</v>
      </c>
      <c r="G130" s="3">
        <f t="shared" si="11"/>
        <v>9.2476814601819459</v>
      </c>
      <c r="H130" s="4">
        <f t="shared" si="13"/>
        <v>-0.10560000720010831</v>
      </c>
      <c r="I130" s="3">
        <f t="shared" si="12"/>
        <v>-0.97655522877952161</v>
      </c>
    </row>
    <row r="131" spans="6:9" x14ac:dyDescent="0.35">
      <c r="F131" s="4">
        <v>-7.0000000000000104E-2</v>
      </c>
      <c r="G131" s="3">
        <f t="shared" si="11"/>
        <v>9.2476817035427104</v>
      </c>
      <c r="H131" s="4">
        <f t="shared" si="13"/>
        <v>-0.11560000840011209</v>
      </c>
      <c r="I131" s="3">
        <f t="shared" si="12"/>
        <v>-1.0690320826111002</v>
      </c>
    </row>
    <row r="132" spans="6:9" x14ac:dyDescent="0.35">
      <c r="F132" s="4">
        <v>-8.0000000000000099E-2</v>
      </c>
      <c r="G132" s="3">
        <f t="shared" ref="G132:G163" si="14">($B$4/1000)*($B$5*$B$6-$B$8*(EXP($F132*$B$9/($B$12*$B$10*$B$11))-1)-($F132/$B$13))</f>
        <v>9.247681946903235</v>
      </c>
      <c r="H132" s="4">
        <f t="shared" si="13"/>
        <v>-0.12560000960011466</v>
      </c>
      <c r="I132" s="3">
        <f t="shared" si="12"/>
        <v>-1.1615089413098534</v>
      </c>
    </row>
    <row r="133" spans="6:9" x14ac:dyDescent="0.35">
      <c r="F133" s="4">
        <v>-9.0000000000000094E-2</v>
      </c>
      <c r="G133" s="3">
        <f t="shared" si="14"/>
        <v>9.2476821902635873</v>
      </c>
      <c r="H133" s="4">
        <f t="shared" si="13"/>
        <v>-0.13560001080011641</v>
      </c>
      <c r="I133" s="3">
        <f t="shared" si="12"/>
        <v>-1.2539858048757866</v>
      </c>
    </row>
    <row r="134" spans="6:9" x14ac:dyDescent="0.35">
      <c r="F134" s="4">
        <v>-0.1</v>
      </c>
      <c r="G134" s="3">
        <f t="shared" si="14"/>
        <v>9.2476824336238277</v>
      </c>
      <c r="H134" s="4">
        <f t="shared" si="13"/>
        <v>-0.14560001200011749</v>
      </c>
      <c r="I134" s="3">
        <f t="shared" si="12"/>
        <v>-1.3464626733089051</v>
      </c>
    </row>
    <row r="135" spans="6:9" x14ac:dyDescent="0.35">
      <c r="F135" s="4">
        <v>-0.11</v>
      </c>
      <c r="G135" s="3">
        <f t="shared" si="14"/>
        <v>9.2476826769839917</v>
      </c>
      <c r="H135" s="4">
        <f t="shared" si="13"/>
        <v>-0.15560001320011829</v>
      </c>
      <c r="I135" s="3">
        <f t="shared" si="12"/>
        <v>-1.4389395466092143</v>
      </c>
    </row>
    <row r="136" spans="6:9" x14ac:dyDescent="0.35">
      <c r="F136" s="4">
        <v>-0.12</v>
      </c>
      <c r="G136" s="3">
        <f t="shared" si="14"/>
        <v>9.2476829203441024</v>
      </c>
      <c r="H136" s="4">
        <f t="shared" si="13"/>
        <v>-0.16560001440011884</v>
      </c>
      <c r="I136" s="3">
        <f t="shared" si="12"/>
        <v>-1.5314164247767164</v>
      </c>
    </row>
    <row r="137" spans="6:9" x14ac:dyDescent="0.35">
      <c r="F137" s="4">
        <v>-0.13</v>
      </c>
      <c r="G137" s="3">
        <f t="shared" si="14"/>
        <v>9.2476831637041776</v>
      </c>
      <c r="H137" s="4">
        <f t="shared" si="13"/>
        <v>-0.17560001560011923</v>
      </c>
      <c r="I137" s="3">
        <f t="shared" si="12"/>
        <v>-1.6238933078114135</v>
      </c>
    </row>
    <row r="138" spans="6:9" x14ac:dyDescent="0.35">
      <c r="F138" s="4">
        <v>-0.14000000000000001</v>
      </c>
      <c r="G138" s="3">
        <f t="shared" si="14"/>
        <v>9.247683407064228</v>
      </c>
      <c r="H138" s="4">
        <f t="shared" si="13"/>
        <v>-0.18560001680011948</v>
      </c>
      <c r="I138" s="3">
        <f t="shared" si="12"/>
        <v>-1.7163701957133068</v>
      </c>
    </row>
    <row r="139" spans="6:9" x14ac:dyDescent="0.35">
      <c r="F139" s="4">
        <v>-0.15</v>
      </c>
      <c r="G139" s="3">
        <f t="shared" si="14"/>
        <v>9.2476836504242623</v>
      </c>
      <c r="H139" s="4">
        <f t="shared" si="13"/>
        <v>-0.19560001800011961</v>
      </c>
      <c r="I139" s="3">
        <f t="shared" si="12"/>
        <v>-1.8088470884823975</v>
      </c>
    </row>
    <row r="140" spans="6:9" x14ac:dyDescent="0.35">
      <c r="F140" s="4">
        <v>-0.16</v>
      </c>
      <c r="G140" s="3">
        <f t="shared" si="14"/>
        <v>9.2476838937842878</v>
      </c>
      <c r="H140" s="4">
        <f t="shared" si="13"/>
        <v>-0.20560001920011978</v>
      </c>
      <c r="I140" s="3">
        <f t="shared" si="12"/>
        <v>-1.9013239861186879</v>
      </c>
    </row>
    <row r="141" spans="6:9" x14ac:dyDescent="0.35">
      <c r="F141" s="4">
        <v>-0.17</v>
      </c>
      <c r="G141" s="3">
        <f t="shared" si="14"/>
        <v>9.2476841371443026</v>
      </c>
      <c r="H141" s="4">
        <f t="shared" si="13"/>
        <v>-0.21560002040011983</v>
      </c>
      <c r="I141" s="3">
        <f t="shared" si="12"/>
        <v>-1.9938008886221761</v>
      </c>
    </row>
    <row r="142" spans="6:9" x14ac:dyDescent="0.35">
      <c r="F142" s="4">
        <v>-0.18</v>
      </c>
      <c r="G142" s="3">
        <f t="shared" si="14"/>
        <v>9.2476843805043121</v>
      </c>
      <c r="H142" s="4">
        <f t="shared" si="13"/>
        <v>-0.22560002160011988</v>
      </c>
      <c r="I142" s="3">
        <f t="shared" si="12"/>
        <v>-2.086277795992864</v>
      </c>
    </row>
    <row r="143" spans="6:9" x14ac:dyDescent="0.35">
      <c r="F143" s="4">
        <v>-0.19</v>
      </c>
      <c r="G143" s="3">
        <f t="shared" si="14"/>
        <v>9.2476846238643216</v>
      </c>
      <c r="H143" s="4">
        <f t="shared" si="13"/>
        <v>-0.23560002280011993</v>
      </c>
      <c r="I143" s="3">
        <f t="shared" si="12"/>
        <v>-2.1787547082307528</v>
      </c>
    </row>
    <row r="144" spans="6:9" x14ac:dyDescent="0.35">
      <c r="F144" s="4">
        <v>-0.2</v>
      </c>
      <c r="G144" s="3">
        <f t="shared" si="14"/>
        <v>9.2476848672243275</v>
      </c>
      <c r="H144" s="4">
        <f t="shared" si="13"/>
        <v>-0.24560002400011996</v>
      </c>
      <c r="I144" s="3">
        <f t="shared" si="12"/>
        <v>-2.2712316253358411</v>
      </c>
    </row>
    <row r="145" spans="6:9" x14ac:dyDescent="0.35">
      <c r="F145" s="4">
        <v>-0.21</v>
      </c>
      <c r="G145" s="3">
        <f t="shared" si="14"/>
        <v>9.2476851105843298</v>
      </c>
      <c r="H145" s="4">
        <f t="shared" si="13"/>
        <v>-0.25560002520011998</v>
      </c>
      <c r="I145" s="3">
        <f t="shared" si="12"/>
        <v>-2.363708547308129</v>
      </c>
    </row>
    <row r="146" spans="6:9" x14ac:dyDescent="0.35">
      <c r="F146" s="4">
        <v>-0.22</v>
      </c>
      <c r="G146" s="3">
        <f t="shared" si="14"/>
        <v>9.2476853539443322</v>
      </c>
      <c r="H146" s="4">
        <f t="shared" si="13"/>
        <v>-0.26560002640011998</v>
      </c>
      <c r="I146" s="3">
        <f t="shared" si="12"/>
        <v>-2.4561854741476177</v>
      </c>
    </row>
    <row r="147" spans="6:9" x14ac:dyDescent="0.35">
      <c r="F147" s="4">
        <v>-0.23</v>
      </c>
      <c r="G147" s="3">
        <f t="shared" si="14"/>
        <v>9.2476855973043328</v>
      </c>
      <c r="H147" s="4">
        <f t="shared" si="13"/>
        <v>-0.27560002760011998</v>
      </c>
      <c r="I147" s="3">
        <f t="shared" si="12"/>
        <v>-2.5486624058543059</v>
      </c>
    </row>
    <row r="148" spans="6:9" x14ac:dyDescent="0.35">
      <c r="F148" s="4">
        <v>-0.24</v>
      </c>
      <c r="G148" s="3">
        <f t="shared" si="14"/>
        <v>9.2476858406643352</v>
      </c>
      <c r="H148" s="4">
        <f t="shared" si="13"/>
        <v>-0.28560002880011998</v>
      </c>
      <c r="I148" s="3">
        <f t="shared" si="12"/>
        <v>-2.6411393424281959</v>
      </c>
    </row>
    <row r="149" spans="6:9" x14ac:dyDescent="0.35">
      <c r="F149" s="4">
        <v>-0.25</v>
      </c>
      <c r="G149" s="3">
        <f t="shared" si="14"/>
        <v>9.2476860840243358</v>
      </c>
      <c r="H149" s="4">
        <f t="shared" si="13"/>
        <v>-0.29560003000011997</v>
      </c>
      <c r="I149" s="3">
        <f t="shared" si="12"/>
        <v>-2.7336162838692855</v>
      </c>
    </row>
    <row r="150" spans="6:9" x14ac:dyDescent="0.35">
      <c r="F150" s="4">
        <v>-0.26</v>
      </c>
      <c r="G150" s="3">
        <f t="shared" si="14"/>
        <v>9.2476863273843346</v>
      </c>
      <c r="H150" s="4">
        <f t="shared" si="13"/>
        <v>-0.30560003120012003</v>
      </c>
      <c r="I150" s="3">
        <f t="shared" si="12"/>
        <v>-2.8260932301775759</v>
      </c>
    </row>
    <row r="151" spans="6:9" x14ac:dyDescent="0.35">
      <c r="F151" s="4">
        <v>-0.27</v>
      </c>
      <c r="G151" s="3">
        <f t="shared" si="14"/>
        <v>9.247686570744337</v>
      </c>
      <c r="H151" s="4">
        <f t="shared" si="13"/>
        <v>-0.31560003240012002</v>
      </c>
      <c r="I151" s="3">
        <f t="shared" si="12"/>
        <v>-2.9185701813530676</v>
      </c>
    </row>
    <row r="152" spans="6:9" x14ac:dyDescent="0.35">
      <c r="F152" s="4">
        <v>-0.28000000000000003</v>
      </c>
      <c r="G152" s="3">
        <f t="shared" si="14"/>
        <v>9.2476868141043358</v>
      </c>
      <c r="H152" s="4">
        <f t="shared" ref="H152:H174" si="15">$F152-($G152*$B$14/$B$4)</f>
        <v>-0.32560003360012002</v>
      </c>
      <c r="I152" s="3">
        <f t="shared" si="12"/>
        <v>-3.0110471373957588</v>
      </c>
    </row>
    <row r="153" spans="6:9" x14ac:dyDescent="0.35">
      <c r="F153" s="4">
        <v>-0.28999999999999998</v>
      </c>
      <c r="G153" s="3">
        <f t="shared" si="14"/>
        <v>9.2476870574643364</v>
      </c>
      <c r="H153" s="4">
        <f t="shared" si="15"/>
        <v>-0.33560003480011996</v>
      </c>
      <c r="I153" s="3">
        <f t="shared" si="12"/>
        <v>-3.1035240983056505</v>
      </c>
    </row>
    <row r="154" spans="6:9" x14ac:dyDescent="0.35">
      <c r="F154" s="4">
        <v>-0.3</v>
      </c>
      <c r="G154" s="3">
        <f t="shared" si="14"/>
        <v>9.247687300824337</v>
      </c>
      <c r="H154" s="4">
        <f t="shared" si="15"/>
        <v>-0.34560003600012001</v>
      </c>
      <c r="I154" s="3">
        <f t="shared" si="12"/>
        <v>-3.1960010640827434</v>
      </c>
    </row>
    <row r="155" spans="6:9" x14ac:dyDescent="0.35">
      <c r="F155" s="4">
        <v>-0.31</v>
      </c>
      <c r="G155" s="3">
        <f t="shared" si="14"/>
        <v>9.2476875441843376</v>
      </c>
      <c r="H155" s="4">
        <f t="shared" si="15"/>
        <v>-0.35560003720012001</v>
      </c>
      <c r="I155" s="3">
        <f t="shared" si="12"/>
        <v>-3.2884780347270368</v>
      </c>
    </row>
    <row r="156" spans="6:9" x14ac:dyDescent="0.35">
      <c r="F156" s="4">
        <v>-0.32</v>
      </c>
      <c r="G156" s="3">
        <f t="shared" si="14"/>
        <v>9.2476877875443364</v>
      </c>
      <c r="H156" s="4">
        <f t="shared" si="15"/>
        <v>-0.36560003840012001</v>
      </c>
      <c r="I156" s="3">
        <f t="shared" si="12"/>
        <v>-3.3809550102385302</v>
      </c>
    </row>
    <row r="157" spans="6:9" x14ac:dyDescent="0.35">
      <c r="F157" s="4">
        <v>-0.33</v>
      </c>
      <c r="G157" s="3">
        <f t="shared" si="14"/>
        <v>9.247688030904337</v>
      </c>
      <c r="H157" s="4">
        <f t="shared" si="15"/>
        <v>-0.37560003960012001</v>
      </c>
      <c r="I157" s="3">
        <f t="shared" si="12"/>
        <v>-3.4734319906172249</v>
      </c>
    </row>
    <row r="158" spans="6:9" x14ac:dyDescent="0.35">
      <c r="F158" s="4">
        <v>-0.34</v>
      </c>
      <c r="G158" s="3">
        <f t="shared" si="14"/>
        <v>9.2476882742643376</v>
      </c>
      <c r="H158" s="4">
        <f t="shared" si="15"/>
        <v>-0.38560004080012</v>
      </c>
      <c r="I158" s="3">
        <f t="shared" si="12"/>
        <v>-3.5659089758631199</v>
      </c>
    </row>
    <row r="159" spans="6:9" x14ac:dyDescent="0.35">
      <c r="F159" s="4">
        <v>-0.35</v>
      </c>
      <c r="G159" s="3">
        <f t="shared" si="14"/>
        <v>9.2476885176243364</v>
      </c>
      <c r="H159" s="4">
        <f t="shared" si="15"/>
        <v>-0.39560004200012</v>
      </c>
      <c r="I159" s="3">
        <f t="shared" si="12"/>
        <v>-3.658385965976215</v>
      </c>
    </row>
    <row r="160" spans="6:9" x14ac:dyDescent="0.35">
      <c r="F160" s="4">
        <v>-0.36</v>
      </c>
      <c r="G160" s="3">
        <f t="shared" si="14"/>
        <v>9.247688760984337</v>
      </c>
      <c r="H160" s="4">
        <f t="shared" si="15"/>
        <v>-0.40560004320012</v>
      </c>
      <c r="I160" s="3">
        <f t="shared" si="12"/>
        <v>-3.7508629609565114</v>
      </c>
    </row>
    <row r="161" spans="6:9" x14ac:dyDescent="0.35">
      <c r="F161" s="4">
        <v>-0.37</v>
      </c>
      <c r="G161" s="3">
        <f t="shared" si="14"/>
        <v>9.2476890043443376</v>
      </c>
      <c r="H161" s="4">
        <f t="shared" si="15"/>
        <v>-0.41560004440011999</v>
      </c>
      <c r="I161" s="3">
        <f t="shared" si="12"/>
        <v>-3.8433399608040082</v>
      </c>
    </row>
    <row r="162" spans="6:9" x14ac:dyDescent="0.35">
      <c r="F162" s="4">
        <v>-0.38</v>
      </c>
      <c r="G162" s="3">
        <f t="shared" si="14"/>
        <v>9.2476892477043382</v>
      </c>
      <c r="H162" s="4">
        <f t="shared" si="15"/>
        <v>-0.42560004560011999</v>
      </c>
      <c r="I162" s="3">
        <f t="shared" si="12"/>
        <v>-3.9358169655187059</v>
      </c>
    </row>
    <row r="163" spans="6:9" x14ac:dyDescent="0.35">
      <c r="F163" s="4">
        <v>-0.39</v>
      </c>
      <c r="G163" s="3">
        <f t="shared" si="14"/>
        <v>9.247689491064337</v>
      </c>
      <c r="H163" s="4">
        <f t="shared" si="15"/>
        <v>-0.43560004680011999</v>
      </c>
      <c r="I163" s="3">
        <f t="shared" si="12"/>
        <v>-4.0282939751006026</v>
      </c>
    </row>
    <row r="164" spans="6:9" x14ac:dyDescent="0.35">
      <c r="F164" s="4">
        <v>-0.4</v>
      </c>
      <c r="G164" s="3">
        <f t="shared" ref="G164:G174" si="16">($B$4/1000)*($B$5*$B$6-$B$8*(EXP($F164*$B$9/($B$12*$B$10*$B$11))-1)-($F164/$B$13))</f>
        <v>9.2476897344243376</v>
      </c>
      <c r="H164" s="4">
        <f t="shared" si="15"/>
        <v>-0.44560004800012004</v>
      </c>
      <c r="I164" s="3">
        <f t="shared" si="12"/>
        <v>-4.120770989549702</v>
      </c>
    </row>
    <row r="165" spans="6:9" x14ac:dyDescent="0.35">
      <c r="F165" s="4">
        <v>-0.41</v>
      </c>
      <c r="G165" s="3">
        <f t="shared" si="16"/>
        <v>9.2476899777843382</v>
      </c>
      <c r="H165" s="4">
        <f t="shared" si="15"/>
        <v>-0.45560004920011998</v>
      </c>
      <c r="I165" s="3">
        <f t="shared" si="12"/>
        <v>-4.2132480088660014</v>
      </c>
    </row>
    <row r="166" spans="6:9" x14ac:dyDescent="0.35">
      <c r="F166" s="4">
        <v>-0.42</v>
      </c>
      <c r="G166" s="3">
        <f t="shared" si="16"/>
        <v>9.247690221144337</v>
      </c>
      <c r="H166" s="4">
        <f t="shared" si="15"/>
        <v>-0.46560005040011998</v>
      </c>
      <c r="I166" s="3">
        <f t="shared" si="12"/>
        <v>-4.3057250330494998</v>
      </c>
    </row>
    <row r="167" spans="6:9" x14ac:dyDescent="0.35">
      <c r="F167" s="4">
        <v>-0.43</v>
      </c>
      <c r="G167" s="3">
        <f t="shared" si="16"/>
        <v>9.2476904645043376</v>
      </c>
      <c r="H167" s="4">
        <f t="shared" si="15"/>
        <v>-0.47560005160011998</v>
      </c>
      <c r="I167" s="3">
        <f t="shared" ref="I167:I174" si="17">H167*G167</f>
        <v>-4.3982020621002</v>
      </c>
    </row>
    <row r="168" spans="6:9" x14ac:dyDescent="0.35">
      <c r="F168" s="4">
        <v>-0.44</v>
      </c>
      <c r="G168" s="3">
        <f t="shared" si="16"/>
        <v>9.2476907078643382</v>
      </c>
      <c r="H168" s="4">
        <f t="shared" si="15"/>
        <v>-0.48560005280012003</v>
      </c>
      <c r="I168" s="3">
        <f t="shared" si="17"/>
        <v>-4.490679096018102</v>
      </c>
    </row>
    <row r="169" spans="6:9" x14ac:dyDescent="0.35">
      <c r="F169" s="4">
        <v>-0.45</v>
      </c>
      <c r="G169" s="3">
        <f t="shared" si="16"/>
        <v>9.247690951224337</v>
      </c>
      <c r="H169" s="4">
        <f t="shared" si="15"/>
        <v>-0.49560005400012003</v>
      </c>
      <c r="I169" s="3">
        <f t="shared" si="17"/>
        <v>-4.5831561348032031</v>
      </c>
    </row>
    <row r="170" spans="6:9" x14ac:dyDescent="0.35">
      <c r="F170" s="4">
        <v>-0.46</v>
      </c>
      <c r="G170" s="3">
        <f t="shared" si="16"/>
        <v>9.2476911945843359</v>
      </c>
      <c r="H170" s="4">
        <f t="shared" si="15"/>
        <v>-0.50560005520011997</v>
      </c>
      <c r="I170" s="3">
        <f t="shared" si="17"/>
        <v>-4.6756331784555032</v>
      </c>
    </row>
    <row r="171" spans="6:9" x14ac:dyDescent="0.35">
      <c r="F171" s="4">
        <v>-0.47</v>
      </c>
      <c r="G171" s="3">
        <f t="shared" si="16"/>
        <v>9.2476914379443382</v>
      </c>
      <c r="H171" s="4">
        <f t="shared" si="15"/>
        <v>-0.51560005640011997</v>
      </c>
      <c r="I171" s="3">
        <f t="shared" si="17"/>
        <v>-4.7681102269750069</v>
      </c>
    </row>
    <row r="172" spans="6:9" x14ac:dyDescent="0.35">
      <c r="F172" s="4">
        <v>-0.48</v>
      </c>
      <c r="G172" s="3">
        <f t="shared" si="16"/>
        <v>9.2476916813043371</v>
      </c>
      <c r="H172" s="4">
        <f t="shared" si="15"/>
        <v>-0.52560005760011996</v>
      </c>
      <c r="I172" s="3">
        <f t="shared" si="17"/>
        <v>-4.8605872803617096</v>
      </c>
    </row>
    <row r="173" spans="6:9" x14ac:dyDescent="0.35">
      <c r="F173" s="4">
        <v>-0.49</v>
      </c>
      <c r="G173" s="3">
        <f t="shared" si="16"/>
        <v>9.2476919246643359</v>
      </c>
      <c r="H173" s="4">
        <f t="shared" si="15"/>
        <v>-0.53560005880011996</v>
      </c>
      <c r="I173" s="3">
        <f t="shared" si="17"/>
        <v>-4.9530643386156132</v>
      </c>
    </row>
    <row r="174" spans="6:9" x14ac:dyDescent="0.35">
      <c r="F174" s="4">
        <v>-0.5</v>
      </c>
      <c r="G174" s="3">
        <f t="shared" si="16"/>
        <v>9.2476921680243382</v>
      </c>
      <c r="H174" s="4">
        <f t="shared" si="15"/>
        <v>-0.54560006000011996</v>
      </c>
      <c r="I174" s="3">
        <f t="shared" si="17"/>
        <v>-5.0455414017367186</v>
      </c>
    </row>
  </sheetData>
  <mergeCells count="2">
    <mergeCell ref="A1:C1"/>
    <mergeCell ref="I18:J18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B20" sqref="B20"/>
    </sheetView>
  </sheetViews>
  <sheetFormatPr defaultRowHeight="15.5" x14ac:dyDescent="0.35"/>
  <cols>
    <col min="1" max="1" width="15" style="27" customWidth="1"/>
    <col min="2" max="2" width="11.453125" style="16" customWidth="1"/>
    <col min="3" max="5" width="11.453125" style="17" customWidth="1"/>
    <col min="6" max="16384" width="8.7265625" style="17"/>
  </cols>
  <sheetData>
    <row r="1" spans="1:6" x14ac:dyDescent="0.35">
      <c r="A1" s="23"/>
      <c r="B1" s="18"/>
      <c r="C1" s="24"/>
      <c r="D1" s="24"/>
      <c r="E1" s="24"/>
      <c r="F1" s="24"/>
    </row>
    <row r="2" spans="1:6" x14ac:dyDescent="0.35">
      <c r="A2" s="23"/>
      <c r="B2" s="18"/>
      <c r="C2" s="24"/>
      <c r="D2" s="24"/>
      <c r="E2" s="24"/>
      <c r="F2" s="24"/>
    </row>
    <row r="3" spans="1:6" ht="21" x14ac:dyDescent="0.5">
      <c r="A3" s="19" t="s">
        <v>29</v>
      </c>
      <c r="B3" s="20" t="s">
        <v>30</v>
      </c>
      <c r="C3" s="21">
        <v>1000</v>
      </c>
      <c r="D3" s="21">
        <v>500</v>
      </c>
      <c r="E3" s="21">
        <v>1000</v>
      </c>
      <c r="F3" s="24"/>
    </row>
    <row r="4" spans="1:6" ht="21" x14ac:dyDescent="0.5">
      <c r="A4" s="19" t="s">
        <v>25</v>
      </c>
      <c r="B4" s="20" t="s">
        <v>28</v>
      </c>
      <c r="C4" s="21">
        <v>156</v>
      </c>
      <c r="D4" s="21">
        <v>156</v>
      </c>
      <c r="E4" s="21">
        <v>100</v>
      </c>
      <c r="F4" s="24"/>
    </row>
    <row r="5" spans="1:6" ht="21" x14ac:dyDescent="0.5">
      <c r="A5" s="19" t="s">
        <v>26</v>
      </c>
      <c r="B5" s="20" t="s">
        <v>28</v>
      </c>
      <c r="C5" s="21">
        <v>156</v>
      </c>
      <c r="D5" s="21">
        <v>156</v>
      </c>
      <c r="E5" s="21">
        <v>100</v>
      </c>
      <c r="F5" s="24"/>
    </row>
    <row r="6" spans="1:6" ht="21" x14ac:dyDescent="0.5">
      <c r="A6" s="19" t="s">
        <v>27</v>
      </c>
      <c r="B6" s="20" t="s">
        <v>31</v>
      </c>
      <c r="C6" s="22">
        <f>0.01*C5*C4</f>
        <v>243.36</v>
      </c>
      <c r="D6" s="22">
        <f t="shared" ref="D6:E6" si="0">0.01*D5*D4</f>
        <v>243.36</v>
      </c>
      <c r="E6" s="22">
        <f t="shared" si="0"/>
        <v>100</v>
      </c>
      <c r="F6" s="24"/>
    </row>
    <row r="7" spans="1:6" ht="24" x14ac:dyDescent="0.65">
      <c r="A7" s="19" t="s">
        <v>32</v>
      </c>
      <c r="B7" s="20" t="s">
        <v>22</v>
      </c>
      <c r="C7" s="25">
        <v>5</v>
      </c>
      <c r="D7" s="26">
        <v>2.5</v>
      </c>
      <c r="E7" s="26">
        <v>2.1</v>
      </c>
      <c r="F7" s="24"/>
    </row>
    <row r="8" spans="1:6" ht="24" x14ac:dyDescent="0.65">
      <c r="A8" s="19" t="s">
        <v>33</v>
      </c>
      <c r="B8" s="20" t="s">
        <v>24</v>
      </c>
      <c r="C8" s="21">
        <v>8.8000000000000007</v>
      </c>
      <c r="D8" s="26">
        <v>4.4000000000000004</v>
      </c>
      <c r="E8" s="26">
        <v>3.6</v>
      </c>
      <c r="F8" s="24"/>
    </row>
    <row r="9" spans="1:6" ht="24" x14ac:dyDescent="0.65">
      <c r="A9" s="19" t="s">
        <v>34</v>
      </c>
      <c r="B9" s="20" t="s">
        <v>23</v>
      </c>
      <c r="C9" s="21">
        <v>0.56999999999999995</v>
      </c>
      <c r="D9" s="26">
        <v>0.56999999999999995</v>
      </c>
      <c r="E9" s="26">
        <v>0.56999999999999995</v>
      </c>
      <c r="F9" s="24"/>
    </row>
    <row r="10" spans="1:6" ht="21" x14ac:dyDescent="0.5">
      <c r="A10" s="19"/>
      <c r="B10" s="20"/>
      <c r="C10" s="21"/>
      <c r="D10" s="26"/>
      <c r="E10" s="26"/>
      <c r="F10" s="24"/>
    </row>
    <row r="11" spans="1:6" ht="24" x14ac:dyDescent="0.65">
      <c r="A11" s="19" t="s">
        <v>35</v>
      </c>
      <c r="B11" s="20" t="s">
        <v>24</v>
      </c>
      <c r="C11" s="21">
        <v>9.1999999999999993</v>
      </c>
      <c r="D11" s="26">
        <v>4.5999999999999996</v>
      </c>
      <c r="E11" s="26">
        <v>3.8</v>
      </c>
      <c r="F11" s="24"/>
    </row>
    <row r="12" spans="1:6" ht="24" x14ac:dyDescent="0.65">
      <c r="A12" s="19" t="s">
        <v>36</v>
      </c>
      <c r="B12" s="20" t="s">
        <v>23</v>
      </c>
      <c r="C12" s="21">
        <v>0.68</v>
      </c>
      <c r="D12" s="26">
        <v>0.68</v>
      </c>
      <c r="E12" s="26">
        <v>0.68</v>
      </c>
      <c r="F12" s="24"/>
    </row>
    <row r="13" spans="1:6" x14ac:dyDescent="0.35">
      <c r="A13" s="23"/>
      <c r="B13" s="18"/>
      <c r="C13" s="24"/>
      <c r="D13" s="24"/>
      <c r="E13" s="24"/>
      <c r="F13" s="24"/>
    </row>
    <row r="20" spans="2:2" x14ac:dyDescent="0.35">
      <c r="B20" s="16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cell I-V</vt:lpstr>
      <vt:lpstr>results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Hall</dc:creator>
  <cp:lastModifiedBy>Douglas Hall</cp:lastModifiedBy>
  <dcterms:created xsi:type="dcterms:W3CDTF">2015-09-23T16:01:06Z</dcterms:created>
  <dcterms:modified xsi:type="dcterms:W3CDTF">2015-09-30T19:34:19Z</dcterms:modified>
</cp:coreProperties>
</file>